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192.168.229.2\P-Projekte\2017-2019 Digitalisation\Implementation\3. Intellectual Outputs\Final Products\O2 Lern-Tool Digitalisierung\Worksheets\DE\"/>
    </mc:Choice>
  </mc:AlternateContent>
  <xr:revisionPtr revIDLastSave="0" documentId="13_ncr:1_{D5DBC3DD-7471-42C9-A8C1-5406A98C1E24}" xr6:coauthVersionLast="45" xr6:coauthVersionMax="45" xr10:uidLastSave="{00000000-0000-0000-0000-000000000000}"/>
  <bookViews>
    <workbookView xWindow="-120" yWindow="-120" windowWidth="29040" windowHeight="15840" tabRatio="500" firstSheet="1" activeTab="1" xr2:uid="{00000000-000D-0000-FFFF-FFFF00000000}"/>
  </bookViews>
  <sheets>
    <sheet name="Projektregister" sheetId="1" r:id="rId1"/>
    <sheet name="Projektregister (01)" sheetId="2" r:id="rId2"/>
    <sheet name="Projektregister (02)" sheetId="3" r:id="rId3"/>
    <sheet name="Projektregister (03)" sheetId="4" r:id="rId4"/>
    <sheet name="Projektregister (04)" sheetId="5" r:id="rId5"/>
    <sheet name="Priorisierungsmatrix" sheetId="6" r:id="rId6"/>
    <sheet name="Skalen" sheetId="7" r:id="rId7"/>
    <sheet name="Priorisierungsmatrix 2" sheetId="8" r:id="rId8"/>
  </sheets>
  <externalReferences>
    <externalReference r:id="rId9"/>
  </externalReferences>
  <definedNames>
    <definedName name="_xlnm._FilterDatabase" localSheetId="0" hidden="1">Projektregister!$A$2:$L$2</definedName>
    <definedName name="_xlnm._FilterDatabase" localSheetId="1" hidden="1">'Projektregister (01)'!$A$2:$L$2</definedName>
    <definedName name="_xlnm._FilterDatabase" localSheetId="2" hidden="1">'Projektregister (02)'!$A$2:$L$2</definedName>
    <definedName name="_xlnm._FilterDatabase" localSheetId="3" hidden="1">'Projektregister (03)'!$A$2:$L$2</definedName>
    <definedName name="_xlnm._FilterDatabase" localSheetId="4" hidden="1">'Projektregister (04)'!$A$2:$L$2</definedName>
    <definedName name="_xlnm.Print_Area" localSheetId="0">Projektregister!$A$2:$L$24</definedName>
    <definedName name="_xlnm.Print_Area" localSheetId="1">'Projektregister (01)'!$A$2:$L$24</definedName>
    <definedName name="_xlnm.Print_Area" localSheetId="2">'Projektregister (02)'!$A$2:$L$24</definedName>
    <definedName name="_xlnm.Print_Area" localSheetId="3">'Projektregister (03)'!$A$2:$L$24</definedName>
    <definedName name="_xlnm.Print_Area" localSheetId="4">'Projektregister (04)'!$A$2:$L$24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22" i="5" l="1"/>
  <c r="H21" i="5"/>
  <c r="H20" i="5"/>
  <c r="H19" i="5"/>
  <c r="H18" i="5"/>
  <c r="H17" i="5"/>
  <c r="H16" i="5"/>
  <c r="H15" i="5"/>
  <c r="H14" i="5"/>
  <c r="H13" i="5"/>
  <c r="H12" i="5"/>
  <c r="H11" i="5"/>
  <c r="H10" i="5"/>
  <c r="H9" i="5"/>
  <c r="H8" i="5"/>
  <c r="H7" i="5"/>
  <c r="H6" i="5"/>
  <c r="H5" i="5"/>
  <c r="H4" i="5"/>
  <c r="H3" i="5"/>
  <c r="H24" i="4"/>
  <c r="H23" i="4"/>
  <c r="H22" i="4"/>
  <c r="H21" i="4"/>
  <c r="H20" i="4"/>
  <c r="H19" i="4"/>
  <c r="H18" i="4"/>
  <c r="H17" i="4"/>
  <c r="H16" i="4"/>
  <c r="H15" i="4"/>
  <c r="H14" i="4"/>
  <c r="H13" i="4"/>
  <c r="H12" i="4"/>
  <c r="H11" i="4"/>
  <c r="H10" i="4"/>
  <c r="H9" i="4"/>
  <c r="H8" i="4"/>
  <c r="H7" i="4"/>
  <c r="H6" i="4"/>
  <c r="H5" i="4"/>
  <c r="H4" i="4"/>
  <c r="H3" i="4"/>
  <c r="H22" i="3"/>
  <c r="H21" i="3"/>
  <c r="H20" i="3"/>
  <c r="H19" i="3"/>
  <c r="H18" i="3"/>
  <c r="H17" i="3"/>
  <c r="H16" i="3"/>
  <c r="H15" i="3"/>
  <c r="H14" i="3"/>
  <c r="H13" i="3"/>
  <c r="H12" i="3"/>
  <c r="H11" i="3"/>
  <c r="H10" i="3"/>
  <c r="H9" i="3"/>
  <c r="H8" i="3"/>
  <c r="H7" i="3"/>
  <c r="H6" i="3"/>
  <c r="H5" i="3"/>
  <c r="H4" i="3"/>
  <c r="H3" i="3"/>
  <c r="H24" i="1"/>
  <c r="H23" i="1"/>
  <c r="H22" i="1"/>
  <c r="H21" i="1"/>
  <c r="H20" i="1"/>
  <c r="H19" i="1"/>
  <c r="H18" i="1"/>
  <c r="H17" i="1"/>
  <c r="H16" i="1"/>
  <c r="H15" i="1"/>
  <c r="H14" i="1"/>
  <c r="H13" i="1"/>
  <c r="H12" i="1"/>
  <c r="H11" i="1"/>
  <c r="H10" i="1"/>
  <c r="H9" i="1"/>
  <c r="H8" i="1"/>
  <c r="H7" i="1"/>
  <c r="H6" i="1"/>
  <c r="H5" i="1"/>
  <c r="H4" i="1"/>
  <c r="H3" i="1"/>
  <c r="F5" i="6" l="1" a="1"/>
  <c r="F5" i="6" s="1"/>
  <c r="E5" i="6" a="1"/>
  <c r="E5" i="6" s="1"/>
  <c r="D5" i="6" a="1"/>
  <c r="D5" i="6" s="1"/>
  <c r="C5" i="6" a="1"/>
  <c r="C5" i="6" s="1"/>
  <c r="F4" i="6" a="1"/>
  <c r="F4" i="6" s="1"/>
  <c r="E4" i="6" a="1"/>
  <c r="E4" i="6" s="1"/>
  <c r="D4" i="6" a="1"/>
  <c r="D4" i="6" s="1"/>
  <c r="C4" i="6" a="1"/>
  <c r="C4" i="6" s="1"/>
  <c r="F3" i="6" a="1"/>
  <c r="F3" i="6" s="1"/>
  <c r="E3" i="6" a="1"/>
  <c r="E3" i="6" s="1"/>
  <c r="D3" i="6" a="1"/>
  <c r="D3" i="6" s="1"/>
  <c r="C3" i="6" a="1"/>
  <c r="C3" i="6" s="1"/>
  <c r="F2" i="6" a="1"/>
  <c r="F2" i="6" s="1"/>
  <c r="E2" i="6" a="1"/>
  <c r="E2" i="6" s="1"/>
  <c r="D2" i="6" a="1"/>
  <c r="D2" i="6" s="1"/>
  <c r="C2" i="6" a="1"/>
  <c r="C2" i="6" s="1"/>
</calcChain>
</file>

<file path=xl/sharedStrings.xml><?xml version="1.0" encoding="utf-8"?>
<sst xmlns="http://schemas.openxmlformats.org/spreadsheetml/2006/main" count="302" uniqueCount="62">
  <si>
    <t>1</t>
  </si>
  <si>
    <t>John</t>
  </si>
  <si>
    <t>2</t>
  </si>
  <si>
    <t>David</t>
  </si>
  <si>
    <t>3</t>
  </si>
  <si>
    <t>Maria</t>
  </si>
  <si>
    <t>4</t>
  </si>
  <si>
    <t>Peter</t>
  </si>
  <si>
    <t>5</t>
  </si>
  <si>
    <t>6</t>
  </si>
  <si>
    <t xml:space="preserve">John </t>
  </si>
  <si>
    <t>7</t>
  </si>
  <si>
    <t>8</t>
  </si>
  <si>
    <t>Andreas</t>
  </si>
  <si>
    <t>9</t>
  </si>
  <si>
    <t>Lilian</t>
  </si>
  <si>
    <t>10</t>
  </si>
  <si>
    <t>Tom</t>
  </si>
  <si>
    <t>Chancen-ID</t>
  </si>
  <si>
    <t>Projekt / Änderung / System</t>
  </si>
  <si>
    <t>Abhängig von - Erfordert (ID)</t>
  </si>
  <si>
    <r>
      <t xml:space="preserve">Faktoren für die </t>
    </r>
    <r>
      <rPr>
        <b/>
        <u/>
        <sz val="10"/>
        <color rgb="FF000000"/>
        <rFont val="Calibri"/>
        <family val="2"/>
      </rPr>
      <t>Dringlichkeit</t>
    </r>
    <r>
      <rPr>
        <b/>
        <sz val="10"/>
        <color rgb="FF000000"/>
        <rFont val="Calibri"/>
        <family val="2"/>
      </rPr>
      <t xml:space="preserve"> der Implementierung</t>
    </r>
  </si>
  <si>
    <t>Dringlichkeitsgrad</t>
  </si>
  <si>
    <r>
      <t xml:space="preserve">(Positive oder negative) </t>
    </r>
    <r>
      <rPr>
        <b/>
        <u/>
        <sz val="10"/>
        <color rgb="FF000000"/>
        <rFont val="Calibri"/>
        <family val="2"/>
      </rPr>
      <t>Auswirkungen</t>
    </r>
    <r>
      <rPr>
        <b/>
        <sz val="10"/>
        <color rgb="FF000000"/>
        <rFont val="Calibri"/>
        <family val="2"/>
        <charset val="1"/>
      </rPr>
      <t xml:space="preserve"> der Implementierung </t>
    </r>
  </si>
  <si>
    <t>Auswirkungsgrad</t>
  </si>
  <si>
    <t>Anfängliche Prioritätsbewertung</t>
  </si>
  <si>
    <t>Endgültige Prioritätsbewertung</t>
  </si>
  <si>
    <t>Verantwortlich für Implementierung</t>
  </si>
  <si>
    <t>Zeitplan für Implementierung</t>
  </si>
  <si>
    <t>Kommentare</t>
  </si>
  <si>
    <t>Projekt A</t>
  </si>
  <si>
    <t>Beispiel 1: Frist für die Einhaltung von Vorschriften (z. B. DSGVO)
Beispiel 2: Kunden wandern im großen Umfang ab
Beispiel 3: Kurze Ausschreibungsfristen erfordern digitalen Service</t>
  </si>
  <si>
    <t>Beispiel 1: Plötzlicher Kundenzuwachs
Beispiel 2: Verbesserung der Abläufe
Beispiel 3: Mitarbeiter*innen mit geringen Kenntnissen haben Schwierigkeiten mit der Änderung</t>
  </si>
  <si>
    <t>Projekt B</t>
  </si>
  <si>
    <t>Faktor 4
Faktor 5
Faktor 6</t>
  </si>
  <si>
    <t>Auswirkung 1
Auswirkung 2
Auswirkung 3</t>
  </si>
  <si>
    <t>Projekt C</t>
  </si>
  <si>
    <t>Faktor 5
Faktor 12
Faktor 7</t>
  </si>
  <si>
    <t>Projekt D</t>
  </si>
  <si>
    <t>Faktor 5
Faktor 22
Faktor 13</t>
  </si>
  <si>
    <t>Projekt E</t>
  </si>
  <si>
    <t>Faktor 1
Faktor 2
Faktor 3</t>
  </si>
  <si>
    <t>Projekt F</t>
  </si>
  <si>
    <t>Faktor 4
Faktor 7
Faktor 4</t>
  </si>
  <si>
    <t>Projekt G</t>
  </si>
  <si>
    <t>Projekt H</t>
  </si>
  <si>
    <t>Projekt I</t>
  </si>
  <si>
    <t>Projekt J</t>
  </si>
  <si>
    <r>
      <t xml:space="preserve">Faktoren für die </t>
    </r>
    <r>
      <rPr>
        <b/>
        <u/>
        <sz val="10"/>
        <color rgb="FF000000"/>
        <rFont val="Calibri"/>
        <family val="2"/>
      </rPr>
      <t>Dringlichkeit</t>
    </r>
    <r>
      <rPr>
        <b/>
        <sz val="10"/>
        <color rgb="FF000000"/>
        <rFont val="Calibri"/>
        <family val="2"/>
        <charset val="1"/>
      </rPr>
      <t xml:space="preserve"> der Implementierung</t>
    </r>
  </si>
  <si>
    <t xml:space="preserve">Projekt / Änderung / System
</t>
  </si>
  <si>
    <t xml:space="preserve">Kommentare </t>
  </si>
  <si>
    <t>Dringlichkeit</t>
  </si>
  <si>
    <t>Auswirkung</t>
  </si>
  <si>
    <t>Dringlichkeitsskala</t>
  </si>
  <si>
    <t>Auswirkungsskala</t>
  </si>
  <si>
    <t>Gering</t>
  </si>
  <si>
    <t>Moderat</t>
  </si>
  <si>
    <t>Hoch</t>
  </si>
  <si>
    <t>Signifikant</t>
  </si>
  <si>
    <t>Kritisch</t>
  </si>
  <si>
    <t>Umfangreich</t>
  </si>
  <si>
    <t>This Project has been funded with support from the European Commission.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</si>
</sst>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14" x14ac:knownFonts="1">
    <font>
      <sz val="11"/>
      <color rgb="FF000000"/>
      <name val="Calibri"/>
      <family val="2"/>
      <charset val="1"/>
    </font>
    <font>
      <b/>
      <sz val="10"/>
      <color rgb="FF000000"/>
      <name val="Calibri"/>
      <family val="2"/>
      <charset val="1"/>
    </font>
    <font>
      <sz val="12"/>
      <color rgb="FF000000"/>
      <name val="Calibri"/>
      <family val="2"/>
      <charset val="1"/>
    </font>
    <font>
      <sz val="10"/>
      <color rgb="FF000000"/>
      <name val="Calibri"/>
      <family val="2"/>
      <charset val="1"/>
    </font>
    <font>
      <sz val="18"/>
      <color rgb="FF000000"/>
      <name val="Calibri"/>
      <family val="2"/>
      <charset val="1"/>
    </font>
    <font>
      <sz val="16"/>
      <color rgb="FF000000"/>
      <name val="Calibri"/>
      <family val="2"/>
      <charset val="1"/>
    </font>
    <font>
      <sz val="14"/>
      <color rgb="FF000000"/>
      <name val="Calibri"/>
      <family val="2"/>
      <charset val="1"/>
    </font>
    <font>
      <b/>
      <sz val="18"/>
      <color rgb="FF000000"/>
      <name val="Calibri"/>
      <family val="2"/>
      <charset val="1"/>
    </font>
    <font>
      <b/>
      <sz val="11"/>
      <color rgb="FF000000"/>
      <name val="Calibri"/>
      <family val="2"/>
      <charset val="1"/>
    </font>
    <font>
      <sz val="11"/>
      <color rgb="FFFFFFFF"/>
      <name val="Calibri"/>
      <family val="2"/>
      <charset val="1"/>
    </font>
    <font>
      <b/>
      <sz val="11"/>
      <color rgb="FF333F50"/>
      <name val="Calibri"/>
      <family val="2"/>
      <charset val="1"/>
    </font>
    <font>
      <sz val="11"/>
      <color rgb="FFD9D9D9"/>
      <name val="Calibri"/>
      <family val="2"/>
      <charset val="1"/>
    </font>
    <font>
      <b/>
      <sz val="10"/>
      <color rgb="FF000000"/>
      <name val="Calibri"/>
      <family val="2"/>
    </font>
    <font>
      <b/>
      <u/>
      <sz val="10"/>
      <color rgb="FF000000"/>
      <name val="Calibri"/>
      <family val="2"/>
    </font>
  </fonts>
  <fills count="9">
    <fill>
      <patternFill patternType="none"/>
    </fill>
    <fill>
      <patternFill patternType="gray125"/>
    </fill>
    <fill>
      <patternFill patternType="solid">
        <fgColor rgb="FFD0CECE"/>
        <bgColor rgb="FFD9D9D9"/>
      </patternFill>
    </fill>
    <fill>
      <patternFill patternType="solid">
        <fgColor rgb="FFFFE599"/>
        <bgColor rgb="FFFFFF99"/>
      </patternFill>
    </fill>
    <fill>
      <patternFill patternType="solid">
        <fgColor rgb="FFBDD7EE"/>
        <bgColor rgb="FFD0CECE"/>
      </patternFill>
    </fill>
    <fill>
      <patternFill patternType="solid">
        <fgColor rgb="FF92D050"/>
        <bgColor rgb="FF969696"/>
      </patternFill>
    </fill>
    <fill>
      <patternFill patternType="solid">
        <fgColor rgb="FFFFC000"/>
        <bgColor rgb="FFFF9900"/>
      </patternFill>
    </fill>
    <fill>
      <patternFill patternType="solid">
        <fgColor rgb="FFFF0000"/>
        <bgColor rgb="FF993300"/>
      </patternFill>
    </fill>
    <fill>
      <patternFill patternType="solid">
        <fgColor rgb="FFFFFFFF"/>
        <bgColor rgb="FFFFFFCC"/>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cellStyleXfs>
  <cellXfs count="64">
    <xf numFmtId="0" fontId="0" fillId="0" borderId="0" xfId="0"/>
    <xf numFmtId="49" fontId="0" fillId="0" borderId="0" xfId="0" applyNumberFormat="1" applyAlignment="1">
      <alignment wrapText="1"/>
    </xf>
    <xf numFmtId="0" fontId="0" fillId="0" borderId="0" xfId="0" applyAlignment="1">
      <alignment wrapText="1"/>
    </xf>
    <xf numFmtId="0" fontId="0" fillId="0" borderId="0" xfId="0" applyAlignment="1">
      <alignment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8" fillId="0" borderId="0" xfId="0" applyFont="1" applyAlignment="1">
      <alignment horizontal="center" vertical="center"/>
    </xf>
    <xf numFmtId="164" fontId="0" fillId="6" borderId="1" xfId="0" applyNumberFormat="1" applyFill="1" applyBorder="1" applyAlignment="1">
      <alignment horizontal="center" vertical="center"/>
    </xf>
    <xf numFmtId="164" fontId="9" fillId="7" borderId="1" xfId="0" applyNumberFormat="1" applyFont="1" applyFill="1" applyBorder="1" applyAlignment="1">
      <alignment horizontal="center" vertical="center"/>
    </xf>
    <xf numFmtId="164" fontId="0" fillId="5" borderId="1" xfId="0" applyNumberFormat="1" applyFill="1" applyBorder="1" applyAlignment="1">
      <alignment horizontal="center" vertical="center"/>
    </xf>
    <xf numFmtId="0" fontId="11" fillId="0" borderId="0" xfId="0" applyFont="1"/>
    <xf numFmtId="0" fontId="7" fillId="8" borderId="0" xfId="0" applyFont="1" applyFill="1" applyAlignment="1">
      <alignment horizontal="center" vertical="center"/>
    </xf>
    <xf numFmtId="1" fontId="7" fillId="6" borderId="1" xfId="0" applyNumberFormat="1" applyFont="1" applyFill="1" applyBorder="1" applyAlignment="1">
      <alignment horizontal="center" vertical="center"/>
    </xf>
    <xf numFmtId="1" fontId="7" fillId="7" borderId="1" xfId="0" applyNumberFormat="1" applyFont="1" applyFill="1" applyBorder="1" applyAlignment="1">
      <alignment horizontal="center" vertical="center"/>
    </xf>
    <xf numFmtId="1" fontId="7" fillId="5" borderId="1" xfId="0" applyNumberFormat="1" applyFont="1" applyFill="1" applyBorder="1" applyAlignment="1">
      <alignment horizontal="center" vertical="center"/>
    </xf>
    <xf numFmtId="0" fontId="0" fillId="8" borderId="0" xfId="0" applyFill="1"/>
    <xf numFmtId="0" fontId="4" fillId="8" borderId="0" xfId="0" applyFont="1" applyFill="1"/>
    <xf numFmtId="0" fontId="12" fillId="4"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7" borderId="0" xfId="0" applyFill="1"/>
    <xf numFmtId="0" fontId="0" fillId="6" borderId="0" xfId="0" applyFill="1"/>
    <xf numFmtId="49" fontId="0" fillId="0" borderId="2" xfId="0" applyNumberForma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0" fillId="0" borderId="2" xfId="0" applyBorder="1" applyAlignment="1">
      <alignment horizontal="center" vertical="center" wrapText="1"/>
    </xf>
    <xf numFmtId="49" fontId="0" fillId="0" borderId="0" xfId="0" applyNumberForma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0" fontId="0" fillId="0" borderId="0" xfId="0" applyBorder="1" applyAlignment="1">
      <alignment horizontal="center" vertical="center" wrapText="1"/>
    </xf>
    <xf numFmtId="49" fontId="5" fillId="0" borderId="2" xfId="0" applyNumberFormat="1" applyFont="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49" fontId="5" fillId="0" borderId="0" xfId="0" applyNumberFormat="1" applyFont="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Border="1" applyAlignment="1">
      <alignment horizontal="center" vertical="center" wrapText="1"/>
    </xf>
    <xf numFmtId="0" fontId="6" fillId="0" borderId="0" xfId="0" applyFont="1" applyBorder="1" applyAlignment="1">
      <alignment horizontal="center" vertical="center" wrapText="1"/>
    </xf>
    <xf numFmtId="0" fontId="0" fillId="0" borderId="0" xfId="0" applyAlignment="1">
      <alignment horizontal="center" wrapText="1"/>
    </xf>
    <xf numFmtId="0" fontId="3" fillId="0" borderId="0" xfId="0" applyFont="1" applyBorder="1" applyAlignment="1">
      <alignment horizontal="center" vertical="center" wrapText="1"/>
    </xf>
    <xf numFmtId="0" fontId="0" fillId="0" borderId="0" xfId="0" applyFont="1" applyBorder="1" applyAlignment="1">
      <alignment horizontal="center" vertical="center" wrapText="1"/>
    </xf>
    <xf numFmtId="0" fontId="7" fillId="0" borderId="0" xfId="0" applyFont="1" applyBorder="1" applyAlignment="1">
      <alignment horizontal="center" vertical="center" textRotation="90"/>
    </xf>
    <xf numFmtId="0" fontId="7" fillId="0" borderId="0" xfId="0" applyFont="1" applyBorder="1" applyAlignment="1">
      <alignment horizontal="center" vertical="center"/>
    </xf>
    <xf numFmtId="0" fontId="0" fillId="0" borderId="0" xfId="0" applyAlignment="1">
      <alignment horizontal="center" vertical="center" wrapText="1"/>
    </xf>
    <xf numFmtId="0" fontId="10" fillId="5" borderId="0" xfId="0" applyFont="1" applyFill="1" applyAlignment="1">
      <alignment horizontal="center" vertical="center"/>
    </xf>
    <xf numFmtId="0" fontId="7" fillId="8" borderId="0" xfId="0" applyFont="1" applyFill="1" applyBorder="1" applyAlignment="1">
      <alignment horizontal="center" vertical="center" textRotation="90"/>
    </xf>
    <xf numFmtId="0" fontId="7" fillId="8" borderId="0" xfId="0" applyFont="1" applyFill="1" applyBorder="1" applyAlignment="1">
      <alignment horizontal="center" vertical="center"/>
    </xf>
  </cellXfs>
  <cellStyles count="1">
    <cellStyle name="Standard" xfId="0" builtinId="0"/>
  </cellStyles>
  <dxfs count="30">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F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E599"/>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rbeitsblatt%20Priorisierungstool%20Demo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al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MK28"/>
  <sheetViews>
    <sheetView view="pageLayout" topLeftCell="A13" zoomScale="55" zoomScaleNormal="72" zoomScalePageLayoutView="55" workbookViewId="0">
      <selection activeCell="F18" sqref="F18"/>
    </sheetView>
  </sheetViews>
  <sheetFormatPr baseColWidth="10" defaultColWidth="8.85546875" defaultRowHeight="15" x14ac:dyDescent="0.25"/>
  <cols>
    <col min="1" max="1" width="12" style="1" customWidth="1"/>
    <col min="2" max="2" width="33.85546875" style="2" customWidth="1"/>
    <col min="3" max="3" width="13.85546875" style="2" customWidth="1"/>
    <col min="4" max="4" width="45.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18</v>
      </c>
      <c r="B2" s="5" t="s">
        <v>19</v>
      </c>
      <c r="C2" s="6" t="s">
        <v>20</v>
      </c>
      <c r="D2" s="34" t="s">
        <v>21</v>
      </c>
      <c r="E2" s="7" t="s">
        <v>22</v>
      </c>
      <c r="F2" s="8" t="s">
        <v>23</v>
      </c>
      <c r="G2" s="8" t="s">
        <v>24</v>
      </c>
      <c r="H2" s="4" t="s">
        <v>25</v>
      </c>
      <c r="I2" s="4" t="s">
        <v>26</v>
      </c>
      <c r="J2" s="4" t="s">
        <v>27</v>
      </c>
      <c r="K2" s="4" t="s">
        <v>28</v>
      </c>
      <c r="L2" s="4" t="s">
        <v>29</v>
      </c>
    </row>
    <row r="3" spans="1:12" ht="40.35" customHeight="1" x14ac:dyDescent="0.25">
      <c r="A3" s="35" t="s">
        <v>0</v>
      </c>
      <c r="B3" s="9" t="s">
        <v>30</v>
      </c>
      <c r="C3" s="20"/>
      <c r="D3" s="10" t="s">
        <v>31</v>
      </c>
      <c r="E3" s="11">
        <v>1</v>
      </c>
      <c r="F3" s="10" t="s">
        <v>32</v>
      </c>
      <c r="G3" s="11">
        <v>3</v>
      </c>
      <c r="H3" s="11">
        <f t="shared" ref="H3:H24" si="0">E3*G3</f>
        <v>3</v>
      </c>
      <c r="I3" s="11"/>
      <c r="J3" s="36" t="s">
        <v>1</v>
      </c>
      <c r="K3" s="10"/>
      <c r="L3" s="10"/>
    </row>
    <row r="4" spans="1:12" ht="40.35" customHeight="1" x14ac:dyDescent="0.25">
      <c r="A4" s="35" t="s">
        <v>2</v>
      </c>
      <c r="B4" s="9" t="s">
        <v>33</v>
      </c>
      <c r="C4" s="20">
        <v>6</v>
      </c>
      <c r="D4" s="10" t="s">
        <v>34</v>
      </c>
      <c r="E4" s="11">
        <v>3</v>
      </c>
      <c r="F4" s="10" t="s">
        <v>35</v>
      </c>
      <c r="G4" s="11">
        <v>2</v>
      </c>
      <c r="H4" s="11">
        <f t="shared" si="0"/>
        <v>6</v>
      </c>
      <c r="I4" s="11"/>
      <c r="J4" s="36" t="s">
        <v>3</v>
      </c>
      <c r="K4" s="10"/>
      <c r="L4" s="10"/>
    </row>
    <row r="5" spans="1:12" ht="40.35" customHeight="1" x14ac:dyDescent="0.25">
      <c r="A5" s="35" t="s">
        <v>4</v>
      </c>
      <c r="B5" s="9" t="s">
        <v>36</v>
      </c>
      <c r="C5" s="20"/>
      <c r="D5" s="10" t="s">
        <v>37</v>
      </c>
      <c r="E5" s="11">
        <v>2</v>
      </c>
      <c r="F5" s="10" t="s">
        <v>35</v>
      </c>
      <c r="G5" s="11">
        <v>4</v>
      </c>
      <c r="H5" s="11">
        <f t="shared" si="0"/>
        <v>8</v>
      </c>
      <c r="I5" s="11"/>
      <c r="J5" s="36" t="s">
        <v>5</v>
      </c>
      <c r="K5" s="10"/>
      <c r="L5" s="10"/>
    </row>
    <row r="6" spans="1:12" ht="40.35" customHeight="1" x14ac:dyDescent="0.25">
      <c r="A6" s="35" t="s">
        <v>6</v>
      </c>
      <c r="B6" s="9" t="s">
        <v>38</v>
      </c>
      <c r="C6" s="20">
        <v>8</v>
      </c>
      <c r="D6" s="10" t="s">
        <v>39</v>
      </c>
      <c r="E6" s="11">
        <v>2</v>
      </c>
      <c r="F6" s="10" t="s">
        <v>35</v>
      </c>
      <c r="G6" s="11">
        <v>1</v>
      </c>
      <c r="H6" s="11">
        <f t="shared" si="0"/>
        <v>2</v>
      </c>
      <c r="I6" s="11"/>
      <c r="J6" s="36" t="s">
        <v>7</v>
      </c>
      <c r="K6" s="10"/>
      <c r="L6" s="10"/>
    </row>
    <row r="7" spans="1:12" ht="40.35" customHeight="1" x14ac:dyDescent="0.25">
      <c r="A7" s="35" t="s">
        <v>8</v>
      </c>
      <c r="B7" s="9" t="s">
        <v>40</v>
      </c>
      <c r="C7" s="20"/>
      <c r="D7" s="10" t="s">
        <v>41</v>
      </c>
      <c r="E7" s="11">
        <v>4</v>
      </c>
      <c r="F7" s="10" t="s">
        <v>35</v>
      </c>
      <c r="G7" s="11">
        <v>2</v>
      </c>
      <c r="H7" s="11">
        <f t="shared" si="0"/>
        <v>8</v>
      </c>
      <c r="I7" s="11"/>
      <c r="J7" s="36" t="s">
        <v>5</v>
      </c>
      <c r="K7" s="10"/>
      <c r="L7" s="10"/>
    </row>
    <row r="8" spans="1:12" ht="40.35" customHeight="1" x14ac:dyDescent="0.25">
      <c r="A8" s="35" t="s">
        <v>9</v>
      </c>
      <c r="B8" s="9" t="s">
        <v>42</v>
      </c>
      <c r="C8" s="20"/>
      <c r="D8" s="10" t="s">
        <v>43</v>
      </c>
      <c r="E8" s="11">
        <v>1</v>
      </c>
      <c r="F8" s="10" t="s">
        <v>35</v>
      </c>
      <c r="G8" s="11">
        <v>2</v>
      </c>
      <c r="H8" s="11">
        <f t="shared" si="0"/>
        <v>2</v>
      </c>
      <c r="I8" s="11"/>
      <c r="J8" s="36" t="s">
        <v>10</v>
      </c>
      <c r="K8" s="10"/>
      <c r="L8" s="10"/>
    </row>
    <row r="9" spans="1:12" ht="40.35" customHeight="1" x14ac:dyDescent="0.25">
      <c r="A9" s="35" t="s">
        <v>11</v>
      </c>
      <c r="B9" s="9" t="s">
        <v>44</v>
      </c>
      <c r="C9" s="20"/>
      <c r="D9" s="10" t="s">
        <v>41</v>
      </c>
      <c r="E9" s="11">
        <v>4</v>
      </c>
      <c r="F9" s="10" t="s">
        <v>35</v>
      </c>
      <c r="G9" s="11">
        <v>3</v>
      </c>
      <c r="H9" s="11">
        <f t="shared" si="0"/>
        <v>12</v>
      </c>
      <c r="I9" s="11"/>
      <c r="J9" s="36" t="s">
        <v>1</v>
      </c>
      <c r="K9" s="10"/>
      <c r="L9" s="10"/>
    </row>
    <row r="10" spans="1:12" ht="40.35" customHeight="1" x14ac:dyDescent="0.25">
      <c r="A10" s="35" t="s">
        <v>12</v>
      </c>
      <c r="B10" s="9" t="s">
        <v>45</v>
      </c>
      <c r="C10" s="20"/>
      <c r="D10" s="10" t="s">
        <v>41</v>
      </c>
      <c r="E10" s="11">
        <v>3</v>
      </c>
      <c r="F10" s="10" t="s">
        <v>35</v>
      </c>
      <c r="G10" s="11">
        <v>4</v>
      </c>
      <c r="H10" s="11">
        <f t="shared" si="0"/>
        <v>12</v>
      </c>
      <c r="I10" s="11"/>
      <c r="J10" s="36" t="s">
        <v>13</v>
      </c>
      <c r="K10" s="10"/>
      <c r="L10" s="10"/>
    </row>
    <row r="11" spans="1:12" ht="40.35" customHeight="1" x14ac:dyDescent="0.25">
      <c r="A11" s="35" t="s">
        <v>14</v>
      </c>
      <c r="B11" s="9" t="s">
        <v>46</v>
      </c>
      <c r="C11" s="20"/>
      <c r="D11" s="10" t="s">
        <v>41</v>
      </c>
      <c r="E11" s="11">
        <v>2</v>
      </c>
      <c r="F11" s="10" t="s">
        <v>35</v>
      </c>
      <c r="G11" s="11">
        <v>1</v>
      </c>
      <c r="H11" s="11">
        <f t="shared" si="0"/>
        <v>2</v>
      </c>
      <c r="I11" s="11"/>
      <c r="J11" s="36" t="s">
        <v>15</v>
      </c>
      <c r="K11" s="10"/>
      <c r="L11" s="10"/>
    </row>
    <row r="12" spans="1:12" ht="40.35" customHeight="1" x14ac:dyDescent="0.25">
      <c r="A12" s="35" t="s">
        <v>16</v>
      </c>
      <c r="B12" s="9" t="s">
        <v>47</v>
      </c>
      <c r="C12" s="20"/>
      <c r="D12" s="10" t="s">
        <v>41</v>
      </c>
      <c r="E12" s="11">
        <v>3</v>
      </c>
      <c r="F12" s="10" t="s">
        <v>35</v>
      </c>
      <c r="G12" s="11">
        <v>1</v>
      </c>
      <c r="H12" s="11">
        <f t="shared" si="0"/>
        <v>3</v>
      </c>
      <c r="I12" s="11"/>
      <c r="J12" s="36" t="s">
        <v>17</v>
      </c>
      <c r="K12" s="10"/>
      <c r="L12" s="10"/>
    </row>
    <row r="13" spans="1:12" ht="40.35" customHeight="1" x14ac:dyDescent="0.25">
      <c r="A13" s="35"/>
      <c r="B13" s="10"/>
      <c r="C13" s="12"/>
      <c r="D13" s="10"/>
      <c r="E13" s="11"/>
      <c r="F13" s="10"/>
      <c r="G13" s="11"/>
      <c r="H13" s="11">
        <f t="shared" si="0"/>
        <v>0</v>
      </c>
      <c r="I13" s="11"/>
      <c r="J13" s="10"/>
      <c r="K13" s="10"/>
      <c r="L13" s="10"/>
    </row>
    <row r="14" spans="1:12" ht="40.35" customHeight="1" x14ac:dyDescent="0.25">
      <c r="A14" s="35"/>
      <c r="B14" s="10"/>
      <c r="C14" s="12"/>
      <c r="D14" s="10"/>
      <c r="E14" s="11"/>
      <c r="F14" s="10"/>
      <c r="G14" s="11"/>
      <c r="H14" s="11">
        <f t="shared" si="0"/>
        <v>0</v>
      </c>
      <c r="I14" s="11"/>
      <c r="J14" s="10"/>
      <c r="K14" s="10"/>
      <c r="L14" s="10"/>
    </row>
    <row r="15" spans="1:12" ht="40.35" customHeight="1" x14ac:dyDescent="0.25">
      <c r="A15" s="35"/>
      <c r="B15" s="10"/>
      <c r="C15" s="12"/>
      <c r="D15" s="10"/>
      <c r="E15" s="11"/>
      <c r="F15" s="10"/>
      <c r="G15" s="11"/>
      <c r="H15" s="11">
        <f t="shared" si="0"/>
        <v>0</v>
      </c>
      <c r="I15" s="11"/>
      <c r="J15" s="10"/>
      <c r="K15" s="10"/>
      <c r="L15" s="10"/>
    </row>
    <row r="16" spans="1:12" ht="40.35" customHeight="1" x14ac:dyDescent="0.25">
      <c r="A16" s="35"/>
      <c r="B16" s="10"/>
      <c r="C16" s="12"/>
      <c r="D16" s="10"/>
      <c r="E16" s="11"/>
      <c r="F16" s="10"/>
      <c r="G16" s="11"/>
      <c r="H16" s="11">
        <f t="shared" si="0"/>
        <v>0</v>
      </c>
      <c r="I16" s="11"/>
      <c r="J16" s="10"/>
      <c r="K16" s="10"/>
      <c r="L16" s="10"/>
    </row>
    <row r="17" spans="1:12" ht="40.35" customHeight="1" x14ac:dyDescent="0.25">
      <c r="A17" s="35"/>
      <c r="B17" s="10"/>
      <c r="C17" s="12"/>
      <c r="D17" s="10"/>
      <c r="E17" s="11"/>
      <c r="F17" s="10"/>
      <c r="G17" s="11"/>
      <c r="H17" s="11">
        <f t="shared" si="0"/>
        <v>0</v>
      </c>
      <c r="I17" s="11"/>
      <c r="J17" s="10"/>
      <c r="K17" s="10"/>
      <c r="L17" s="10"/>
    </row>
    <row r="18" spans="1:12" ht="40.35" customHeight="1" x14ac:dyDescent="0.25">
      <c r="A18" s="35"/>
      <c r="B18" s="10"/>
      <c r="C18" s="12"/>
      <c r="D18" s="10"/>
      <c r="E18" s="11"/>
      <c r="F18" s="10"/>
      <c r="G18" s="11"/>
      <c r="H18" s="11">
        <f t="shared" si="0"/>
        <v>0</v>
      </c>
      <c r="I18" s="11"/>
      <c r="J18" s="10"/>
      <c r="K18" s="10"/>
      <c r="L18" s="10"/>
    </row>
    <row r="19" spans="1:12" ht="40.35" customHeight="1" x14ac:dyDescent="0.25">
      <c r="A19" s="35"/>
      <c r="B19" s="10"/>
      <c r="C19" s="12"/>
      <c r="D19" s="10"/>
      <c r="E19" s="11"/>
      <c r="F19" s="10"/>
      <c r="G19" s="11"/>
      <c r="H19" s="11">
        <f t="shared" si="0"/>
        <v>0</v>
      </c>
      <c r="I19" s="11"/>
      <c r="J19" s="10"/>
      <c r="K19" s="10"/>
      <c r="L19" s="10"/>
    </row>
    <row r="20" spans="1:12" ht="40.35" customHeight="1" x14ac:dyDescent="0.25">
      <c r="A20" s="35"/>
      <c r="B20" s="10"/>
      <c r="C20" s="12"/>
      <c r="D20" s="10"/>
      <c r="E20" s="11"/>
      <c r="F20" s="10"/>
      <c r="G20" s="11"/>
      <c r="H20" s="11">
        <f t="shared" si="0"/>
        <v>0</v>
      </c>
      <c r="I20" s="11"/>
      <c r="J20" s="10"/>
      <c r="K20" s="10"/>
      <c r="L20" s="10"/>
    </row>
    <row r="21" spans="1:12" ht="40.35" customHeight="1" x14ac:dyDescent="0.25">
      <c r="A21" s="35"/>
      <c r="B21" s="10"/>
      <c r="C21" s="12"/>
      <c r="D21" s="10"/>
      <c r="E21" s="11"/>
      <c r="F21" s="10"/>
      <c r="G21" s="11"/>
      <c r="H21" s="11">
        <f t="shared" si="0"/>
        <v>0</v>
      </c>
      <c r="I21" s="11"/>
      <c r="J21" s="10"/>
      <c r="K21" s="10"/>
      <c r="L21" s="10"/>
    </row>
    <row r="22" spans="1:12" ht="40.35" customHeight="1" x14ac:dyDescent="0.25">
      <c r="A22" s="35"/>
      <c r="B22" s="10"/>
      <c r="C22" s="12"/>
      <c r="D22" s="10"/>
      <c r="E22" s="11"/>
      <c r="F22" s="10"/>
      <c r="G22" s="11"/>
      <c r="H22" s="11">
        <f t="shared" si="0"/>
        <v>0</v>
      </c>
      <c r="I22" s="11"/>
      <c r="J22" s="10"/>
      <c r="K22" s="10"/>
      <c r="L22" s="10"/>
    </row>
    <row r="23" spans="1:12" ht="40.35" customHeight="1" x14ac:dyDescent="0.25">
      <c r="A23" s="35"/>
      <c r="B23" s="10"/>
      <c r="C23" s="12"/>
      <c r="D23" s="10"/>
      <c r="E23" s="11"/>
      <c r="F23" s="10"/>
      <c r="G23" s="11"/>
      <c r="H23" s="11">
        <f t="shared" si="0"/>
        <v>0</v>
      </c>
      <c r="I23" s="11"/>
      <c r="J23" s="10"/>
      <c r="K23" s="10"/>
      <c r="L23" s="10"/>
    </row>
    <row r="24" spans="1:12" ht="40.35" customHeight="1" x14ac:dyDescent="0.25">
      <c r="A24" s="35"/>
      <c r="B24" s="10"/>
      <c r="C24" s="12"/>
      <c r="D24" s="10"/>
      <c r="E24" s="11"/>
      <c r="F24" s="10"/>
      <c r="G24" s="11"/>
      <c r="H24" s="11">
        <f t="shared" si="0"/>
        <v>0</v>
      </c>
      <c r="I24" s="11"/>
      <c r="J24" s="10"/>
      <c r="K24" s="10"/>
      <c r="L24" s="10"/>
    </row>
    <row r="27" spans="1:12" ht="15" customHeight="1" x14ac:dyDescent="0.25">
      <c r="B27" s="55" t="s">
        <v>61</v>
      </c>
      <c r="C27" s="55"/>
      <c r="D27" s="55"/>
      <c r="E27" s="55"/>
      <c r="F27" s="55"/>
      <c r="G27" s="55"/>
      <c r="H27" s="55"/>
      <c r="I27" s="55"/>
      <c r="J27" s="55"/>
      <c r="K27" s="55"/>
    </row>
    <row r="28" spans="1:12" x14ac:dyDescent="0.25">
      <c r="B28" s="55"/>
      <c r="C28" s="55"/>
      <c r="D28" s="55"/>
      <c r="E28" s="55"/>
      <c r="F28" s="55"/>
      <c r="G28" s="55"/>
      <c r="H28" s="55"/>
      <c r="I28" s="55"/>
      <c r="J28" s="55"/>
      <c r="K28" s="55"/>
    </row>
  </sheetData>
  <autoFilter ref="A2:L2" xr:uid="{00000000-0009-0000-0000-000000000000}"/>
  <mergeCells count="1">
    <mergeCell ref="B27:K28"/>
  </mergeCells>
  <conditionalFormatting sqref="H3:H24">
    <cfRule type="cellIs" dxfId="29" priority="1" operator="greaterThanOrEqual">
      <formula>8</formula>
    </cfRule>
    <cfRule type="cellIs" dxfId="28" priority="2" operator="between">
      <formula>3</formula>
      <formula>7</formula>
    </cfRule>
    <cfRule type="cellIs" dxfId="27" priority="3" operator="between">
      <formula>1</formula>
      <formula>2</formula>
    </cfRule>
  </conditionalFormatting>
  <conditionalFormatting sqref="I3:I24">
    <cfRule type="cellIs" dxfId="26" priority="4" operator="greaterThanOrEqual">
      <formula>8</formula>
    </cfRule>
    <cfRule type="cellIs" dxfId="25" priority="5" operator="between">
      <formula>3</formula>
      <formula>7</formula>
    </cfRule>
    <cfRule type="cellIs" dxfId="24" priority="6" operator="between">
      <formula>1</formula>
      <formula>2</formula>
    </cfRule>
  </conditionalFormatting>
  <pageMargins left="0.70866141732283472" right="0.70866141732283472" top="0.74803149606299213" bottom="0.74803149606299213" header="0.31496062992125984" footer="0.31496062992125984"/>
  <pageSetup paperSize="9" scale="49" firstPageNumber="0" orientation="landscape" horizontalDpi="300" verticalDpi="300" r:id="rId1"/>
  <headerFooter>
    <oddHeader>&amp;L
&amp;G&amp;C&amp;17Projektpriorisierungsliste&amp;R&amp;G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000-000002000000}">
          <x14:formula1>
            <xm:f>Skalen!$E$2:$E$5</xm:f>
          </x14:formula1>
          <x14:formula2>
            <xm:f>0</xm:f>
          </x14:formula2>
          <xm:sqref>G25:G26 G29:G1024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000-000003000000}">
          <x14:formula1>
            <xm:f>Skalen!$A$2:$A$5</xm:f>
          </x14:formula1>
          <x14:formula2>
            <xm:f>0</xm:f>
          </x14:formula2>
          <xm:sqref>E1 E25:E26 E29:E1024</xm:sqref>
        </x14:dataValidation>
        <x14:dataValidation type="list" allowBlank="1" showInputMessage="1" showErrorMessage="1" promptTitle="Auswirkungsgrad" prompt="Bitte wählen Sie den Auswirkungsgrad aus der Dropdown-Liste aus:_x000a_- 1 Gering_x000a_- 2 Moderat_x000a_- 3 Signifikant_x000a_- 4 Umfangreich" xr:uid="{04B6734F-2188-4F2D-88B7-3E7A1BA2D04D}">
          <x14:formula1>
            <xm:f>'[Arbeitsblatt Priorisierungstool Demoversion.xlsx]Skalen'!#REF!</xm:f>
          </x14:formula1>
          <xm:sqref>G2:G24</xm:sqref>
        </x14:dataValidation>
        <x14:dataValidation type="list" allowBlank="1" showInputMessage="1" showErrorMessage="1" promptTitle="Dringlichkeitsgrad" prompt="Bitte wählen Sie die Dringlichkeit aus der Dropdown-Liste aus:_x000a_- 1 Gering_x000a_- 2 Moderat_x000a_- 3 Hoch_x000a_- 4 Kritisch" xr:uid="{D1B4CC3C-F431-42EC-B8D8-39F57E288488}">
          <x14:formula1>
            <xm:f>'[Arbeitsblatt Priorisierungstool Demoversion.xlsx]Skalen'!#REF!</xm:f>
          </x14:formula1>
          <xm:sqref>E2:E24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MK24"/>
  <sheetViews>
    <sheetView tabSelected="1" view="pageLayout" zoomScale="70" zoomScaleNormal="72" zoomScalePageLayoutView="70" workbookViewId="0">
      <selection activeCell="B3" sqref="B3"/>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18</v>
      </c>
      <c r="B2" s="5" t="s">
        <v>19</v>
      </c>
      <c r="C2" s="6" t="s">
        <v>20</v>
      </c>
      <c r="D2" s="7" t="s">
        <v>48</v>
      </c>
      <c r="E2" s="7" t="s">
        <v>22</v>
      </c>
      <c r="F2" s="8" t="s">
        <v>23</v>
      </c>
      <c r="G2" s="8" t="s">
        <v>24</v>
      </c>
      <c r="H2" s="4" t="s">
        <v>25</v>
      </c>
      <c r="I2" s="4" t="s">
        <v>26</v>
      </c>
      <c r="J2" s="4" t="s">
        <v>27</v>
      </c>
      <c r="K2" s="4" t="s">
        <v>28</v>
      </c>
      <c r="L2" s="4" t="s">
        <v>29</v>
      </c>
    </row>
    <row r="3" spans="1:12" ht="40.35" customHeight="1" x14ac:dyDescent="0.25">
      <c r="A3" s="13" t="s">
        <v>0</v>
      </c>
      <c r="B3" s="14" t="s">
        <v>30</v>
      </c>
      <c r="C3" s="15"/>
      <c r="D3" s="10"/>
      <c r="E3" s="11"/>
      <c r="F3" s="10"/>
      <c r="G3" s="11"/>
      <c r="H3" s="11"/>
      <c r="I3" s="11"/>
      <c r="J3" s="10"/>
      <c r="K3" s="10"/>
      <c r="L3" s="10"/>
    </row>
    <row r="4" spans="1:12" ht="40.35" customHeight="1" x14ac:dyDescent="0.25">
      <c r="A4" s="13" t="s">
        <v>2</v>
      </c>
      <c r="B4" s="14" t="s">
        <v>33</v>
      </c>
      <c r="C4" s="15">
        <v>6</v>
      </c>
      <c r="D4" s="10"/>
      <c r="E4" s="11"/>
      <c r="F4" s="10"/>
      <c r="G4" s="11"/>
      <c r="H4" s="11"/>
      <c r="I4" s="11"/>
      <c r="J4" s="10"/>
      <c r="K4" s="10"/>
      <c r="L4" s="10"/>
    </row>
    <row r="5" spans="1:12" ht="40.35" customHeight="1" x14ac:dyDescent="0.25">
      <c r="A5" s="13" t="s">
        <v>4</v>
      </c>
      <c r="B5" s="14" t="s">
        <v>36</v>
      </c>
      <c r="C5" s="15"/>
      <c r="D5" s="10"/>
      <c r="E5" s="11"/>
      <c r="F5" s="10"/>
      <c r="G5" s="11"/>
      <c r="H5" s="11"/>
      <c r="I5" s="11"/>
      <c r="J5" s="10"/>
      <c r="K5" s="10"/>
      <c r="L5" s="10"/>
    </row>
    <row r="6" spans="1:12" ht="40.35" customHeight="1" x14ac:dyDescent="0.25">
      <c r="A6" s="13" t="s">
        <v>6</v>
      </c>
      <c r="B6" s="14" t="s">
        <v>38</v>
      </c>
      <c r="C6" s="15">
        <v>8</v>
      </c>
      <c r="D6" s="10"/>
      <c r="E6" s="11"/>
      <c r="F6" s="10"/>
      <c r="G6" s="11"/>
      <c r="H6" s="11"/>
      <c r="I6" s="11"/>
      <c r="J6" s="10"/>
      <c r="K6" s="10"/>
      <c r="L6" s="10"/>
    </row>
    <row r="7" spans="1:12" ht="40.35" customHeight="1" x14ac:dyDescent="0.25">
      <c r="A7" s="13" t="s">
        <v>8</v>
      </c>
      <c r="B7" s="14" t="s">
        <v>40</v>
      </c>
      <c r="C7" s="15"/>
      <c r="D7" s="10"/>
      <c r="E7" s="11"/>
      <c r="F7" s="10"/>
      <c r="G7" s="11"/>
      <c r="H7" s="11"/>
      <c r="I7" s="11"/>
      <c r="J7" s="10"/>
      <c r="K7" s="10"/>
      <c r="L7" s="10"/>
    </row>
    <row r="8" spans="1:12" ht="40.35" customHeight="1" x14ac:dyDescent="0.25">
      <c r="A8" s="13" t="s">
        <v>9</v>
      </c>
      <c r="B8" s="14" t="s">
        <v>42</v>
      </c>
      <c r="C8" s="15"/>
      <c r="D8" s="10"/>
      <c r="E8" s="11"/>
      <c r="F8" s="10"/>
      <c r="G8" s="11"/>
      <c r="H8" s="11"/>
      <c r="I8" s="11"/>
      <c r="J8" s="10"/>
      <c r="K8" s="10"/>
      <c r="L8" s="10"/>
    </row>
    <row r="9" spans="1:12" ht="40.35" customHeight="1" x14ac:dyDescent="0.25">
      <c r="A9" s="13" t="s">
        <v>11</v>
      </c>
      <c r="B9" s="14" t="s">
        <v>44</v>
      </c>
      <c r="C9" s="15"/>
      <c r="D9" s="10"/>
      <c r="E9" s="11"/>
      <c r="F9" s="10"/>
      <c r="G9" s="11"/>
      <c r="H9" s="11"/>
      <c r="I9" s="11"/>
      <c r="J9" s="10"/>
      <c r="K9" s="10"/>
      <c r="L9" s="10"/>
    </row>
    <row r="10" spans="1:12" ht="40.35" customHeight="1" x14ac:dyDescent="0.25">
      <c r="A10" s="13" t="s">
        <v>12</v>
      </c>
      <c r="B10" s="14" t="s">
        <v>45</v>
      </c>
      <c r="C10" s="15"/>
      <c r="D10" s="10"/>
      <c r="E10" s="11"/>
      <c r="F10" s="10"/>
      <c r="G10" s="11"/>
      <c r="H10" s="11"/>
      <c r="I10" s="11"/>
      <c r="J10" s="10"/>
      <c r="K10" s="10"/>
      <c r="L10" s="10"/>
    </row>
    <row r="11" spans="1:12" ht="40.35" customHeight="1" x14ac:dyDescent="0.25">
      <c r="A11" s="13" t="s">
        <v>14</v>
      </c>
      <c r="B11" s="14" t="s">
        <v>46</v>
      </c>
      <c r="C11" s="15"/>
      <c r="D11" s="10"/>
      <c r="E11" s="11"/>
      <c r="F11" s="10"/>
      <c r="G11" s="11"/>
      <c r="H11" s="11"/>
      <c r="I11" s="11"/>
      <c r="J11" s="10"/>
      <c r="K11" s="10"/>
      <c r="L11" s="10"/>
    </row>
    <row r="12" spans="1:12" ht="40.35" customHeight="1" x14ac:dyDescent="0.25">
      <c r="A12" s="13" t="s">
        <v>16</v>
      </c>
      <c r="B12" s="14" t="s">
        <v>47</v>
      </c>
      <c r="C12" s="15"/>
      <c r="D12" s="10"/>
      <c r="E12" s="11"/>
      <c r="F12" s="10"/>
      <c r="G12" s="11"/>
      <c r="H12" s="11"/>
      <c r="I12" s="11"/>
      <c r="J12" s="10"/>
      <c r="K12" s="10"/>
      <c r="L12" s="10"/>
    </row>
    <row r="13" spans="1:12" ht="40.35" customHeight="1" x14ac:dyDescent="0.25">
      <c r="A13" s="35"/>
      <c r="B13" s="10"/>
      <c r="C13" s="12"/>
      <c r="D13" s="10"/>
      <c r="E13" s="11"/>
      <c r="F13" s="10"/>
      <c r="G13" s="11"/>
      <c r="H13" s="11"/>
      <c r="I13" s="11"/>
      <c r="J13" s="10"/>
      <c r="K13" s="10"/>
      <c r="L13" s="10"/>
    </row>
    <row r="14" spans="1:12" ht="40.35" customHeight="1" x14ac:dyDescent="0.25">
      <c r="A14" s="35"/>
      <c r="B14" s="10"/>
      <c r="C14" s="12"/>
      <c r="D14" s="10"/>
      <c r="E14" s="11"/>
      <c r="F14" s="10"/>
      <c r="G14" s="11"/>
      <c r="H14" s="11"/>
      <c r="I14" s="11"/>
      <c r="J14" s="10"/>
      <c r="K14" s="10"/>
      <c r="L14" s="10"/>
    </row>
    <row r="15" spans="1:12" ht="40.35" customHeight="1" x14ac:dyDescent="0.25">
      <c r="A15" s="35"/>
      <c r="B15" s="10"/>
      <c r="C15" s="12"/>
      <c r="D15" s="10"/>
      <c r="E15" s="11"/>
      <c r="F15" s="10"/>
      <c r="G15" s="11"/>
      <c r="H15" s="11"/>
      <c r="I15" s="11"/>
      <c r="J15" s="10"/>
      <c r="K15" s="10"/>
      <c r="L15" s="10"/>
    </row>
    <row r="16" spans="1:12" ht="40.35" customHeight="1" x14ac:dyDescent="0.25">
      <c r="A16" s="35"/>
      <c r="B16" s="10"/>
      <c r="C16" s="12"/>
      <c r="D16" s="10"/>
      <c r="E16" s="11"/>
      <c r="F16" s="10"/>
      <c r="G16" s="11"/>
      <c r="H16" s="11"/>
      <c r="I16" s="11"/>
      <c r="J16" s="10"/>
      <c r="K16" s="10"/>
      <c r="L16" s="10"/>
    </row>
    <row r="17" spans="1:12" ht="40.35" customHeight="1" x14ac:dyDescent="0.25">
      <c r="A17" s="35"/>
      <c r="B17" s="10"/>
      <c r="C17" s="12"/>
      <c r="D17" s="10"/>
      <c r="E17" s="11"/>
      <c r="F17" s="10"/>
      <c r="G17" s="11"/>
      <c r="H17" s="11"/>
      <c r="I17" s="11"/>
      <c r="J17" s="10"/>
      <c r="K17" s="10"/>
      <c r="L17" s="10"/>
    </row>
    <row r="18" spans="1:12" ht="40.35" customHeight="1" x14ac:dyDescent="0.25">
      <c r="A18" s="35"/>
      <c r="B18" s="10"/>
      <c r="C18" s="12"/>
      <c r="D18" s="10"/>
      <c r="E18" s="11"/>
      <c r="F18" s="10"/>
      <c r="G18" s="11"/>
      <c r="H18" s="11"/>
      <c r="I18" s="11"/>
      <c r="J18" s="10"/>
      <c r="K18" s="10"/>
      <c r="L18" s="10"/>
    </row>
    <row r="19" spans="1:12" ht="40.35" customHeight="1" x14ac:dyDescent="0.25">
      <c r="A19" s="35"/>
      <c r="B19" s="10"/>
      <c r="C19" s="12"/>
      <c r="D19" s="10"/>
      <c r="E19" s="11"/>
      <c r="F19" s="10"/>
      <c r="G19" s="11"/>
      <c r="H19" s="11"/>
      <c r="I19" s="11"/>
      <c r="J19" s="10"/>
      <c r="K19" s="10"/>
      <c r="L19" s="10"/>
    </row>
    <row r="20" spans="1:12" ht="40.35" customHeight="1" x14ac:dyDescent="0.25">
      <c r="A20" s="35"/>
      <c r="B20" s="10"/>
      <c r="C20" s="12"/>
      <c r="D20" s="10"/>
      <c r="E20" s="11"/>
      <c r="F20" s="10"/>
      <c r="G20" s="11"/>
      <c r="H20" s="11"/>
      <c r="I20" s="11"/>
      <c r="J20" s="10"/>
      <c r="K20" s="10"/>
      <c r="L20" s="10"/>
    </row>
    <row r="21" spans="1:12" ht="40.35" customHeight="1" x14ac:dyDescent="0.25">
      <c r="A21" s="35"/>
      <c r="B21" s="10"/>
      <c r="C21" s="12"/>
      <c r="D21" s="10"/>
      <c r="E21" s="11"/>
      <c r="F21" s="10"/>
      <c r="G21" s="11"/>
      <c r="H21" s="11"/>
      <c r="I21" s="11"/>
      <c r="J21" s="10"/>
      <c r="K21" s="10"/>
      <c r="L21" s="10"/>
    </row>
    <row r="22" spans="1:12" ht="40.35" customHeight="1" x14ac:dyDescent="0.25">
      <c r="A22" s="39"/>
      <c r="B22" s="40"/>
      <c r="C22" s="41"/>
      <c r="D22" s="40"/>
      <c r="E22" s="42"/>
      <c r="F22" s="40"/>
      <c r="G22" s="42"/>
      <c r="H22" s="42"/>
      <c r="I22" s="42"/>
      <c r="J22" s="40"/>
      <c r="K22" s="40"/>
      <c r="L22" s="40"/>
    </row>
    <row r="23" spans="1:12" ht="40.35" customHeight="1" x14ac:dyDescent="0.25">
      <c r="A23" s="43"/>
      <c r="B23" s="44"/>
      <c r="C23" s="56" t="s">
        <v>61</v>
      </c>
      <c r="D23" s="56"/>
      <c r="E23" s="56"/>
      <c r="F23" s="56"/>
      <c r="G23" s="56"/>
      <c r="H23" s="56"/>
      <c r="I23" s="56"/>
      <c r="J23" s="56"/>
      <c r="K23" s="44"/>
      <c r="L23" s="44"/>
    </row>
    <row r="24" spans="1:12" ht="40.35" customHeight="1" x14ac:dyDescent="0.25">
      <c r="A24" s="43"/>
      <c r="B24" s="44"/>
      <c r="C24" s="45"/>
      <c r="D24" s="44"/>
      <c r="E24" s="46"/>
      <c r="F24" s="44"/>
      <c r="G24" s="46"/>
      <c r="H24" s="46"/>
      <c r="I24" s="46"/>
      <c r="J24" s="44"/>
      <c r="K24" s="44"/>
      <c r="L24" s="44"/>
    </row>
  </sheetData>
  <autoFilter ref="A2:L2" xr:uid="{00000000-0009-0000-0000-000001000000}"/>
  <mergeCells count="1">
    <mergeCell ref="C23:J23"/>
  </mergeCells>
  <conditionalFormatting sqref="H3:H22 H24">
    <cfRule type="cellIs" dxfId="23" priority="1" operator="greaterThanOrEqual">
      <formula>8</formula>
    </cfRule>
    <cfRule type="cellIs" dxfId="22" priority="2" operator="between">
      <formula>3</formula>
      <formula>7</formula>
    </cfRule>
    <cfRule type="cellIs" dxfId="21" priority="3" operator="between">
      <formula>1</formula>
      <formula>2</formula>
    </cfRule>
  </conditionalFormatting>
  <conditionalFormatting sqref="I3:I22 I24">
    <cfRule type="cellIs" dxfId="20" priority="4" operator="greaterThanOrEqual">
      <formula>8</formula>
    </cfRule>
    <cfRule type="cellIs" dxfId="19" priority="5" operator="between">
      <formula>3</formula>
      <formula>7</formula>
    </cfRule>
    <cfRule type="cellIs" dxfId="18" priority="6" operator="between">
      <formula>1</formula>
      <formula>2</formula>
    </cfRule>
  </conditionalFormatting>
  <pageMargins left="0.70866141732283472" right="0.70866141732283472" top="0.74803149606299213" bottom="1.1811023622047245" header="0.31496062992125984" footer="0.31496062992125984"/>
  <pageSetup paperSize="9" scale="51" firstPageNumber="0" orientation="landscape" horizontalDpi="300" verticalDpi="300" r:id="rId1"/>
  <headerFooter>
    <oddHeader>&amp;L
&amp;G&amp;C&amp;17Projektpriorisierungsliste&amp;R&amp;G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100-000004000000}">
          <x14:formula1>
            <xm:f>Skalen!$A$2:$A$5</xm:f>
          </x14:formula1>
          <x14:formula2>
            <xm:f>0</xm:f>
          </x14:formula2>
          <xm:sqref>E1 E25:E1024</xm:sqref>
        </x14:dataValidation>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100-000005000000}">
          <x14:formula1>
            <xm:f>Skalen!$E$2:$E$5</xm:f>
          </x14:formula1>
          <x14:formula2>
            <xm:f>0</xm:f>
          </x14:formula2>
          <xm:sqref>G25:G1024</xm:sqref>
        </x14:dataValidation>
        <x14:dataValidation type="list" allowBlank="1" showInputMessage="1" showErrorMessage="1" promptTitle="Auswirkungsgrad" prompt="Bitte wählen Sie den Auswirkungsgrad aus der Dropdown-Liste aus:_x000a_- 1 Gering_x000a_- 2 Moderat_x000a_- 3 Signifikant_x000a_- 4 Umfangreich" xr:uid="{609E066A-08A8-49C1-B95F-5EB97AA3D5D5}">
          <x14:formula1>
            <xm:f>'[Arbeitsblatt Priorisierungstool Demoversion.xlsx]Skalen'!#REF!</xm:f>
          </x14:formula1>
          <xm:sqref>G2:G22 G24</xm:sqref>
        </x14:dataValidation>
        <x14:dataValidation type="list" allowBlank="1" showInputMessage="1" showErrorMessage="1" promptTitle="Dringlichkeitsgrad" prompt="Bitte wählen Sie die Dringlichkeit aus der Dropdown-Liste aus:_x000a_- 1 Gering_x000a_- 2 Moderat_x000a_- 3 Hoch_x000a_- 4 Kritisch" xr:uid="{BB38B6A4-C25F-4314-BBC9-03537DED68CB}">
          <x14:formula1>
            <xm:f>'[Arbeitsblatt Priorisierungstool Demoversion.xlsx]Skalen'!#REF!</xm:f>
          </x14:formula1>
          <xm:sqref>E2:E22 E24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MK24"/>
  <sheetViews>
    <sheetView view="pageLayout" topLeftCell="A19" zoomScale="70" zoomScaleNormal="89" zoomScalePageLayoutView="70" workbookViewId="0">
      <selection activeCell="C23" sqref="C23:K23"/>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18</v>
      </c>
      <c r="B2" s="5" t="s">
        <v>49</v>
      </c>
      <c r="C2" s="6" t="s">
        <v>20</v>
      </c>
      <c r="D2" s="7" t="s">
        <v>48</v>
      </c>
      <c r="E2" s="7" t="s">
        <v>22</v>
      </c>
      <c r="F2" s="8" t="s">
        <v>23</v>
      </c>
      <c r="G2" s="8" t="s">
        <v>24</v>
      </c>
      <c r="H2" s="4" t="s">
        <v>25</v>
      </c>
      <c r="I2" s="4" t="s">
        <v>26</v>
      </c>
      <c r="J2" s="4" t="s">
        <v>27</v>
      </c>
      <c r="K2" s="4" t="s">
        <v>28</v>
      </c>
      <c r="L2" s="4" t="s">
        <v>29</v>
      </c>
    </row>
    <row r="3" spans="1:12" ht="40.35" customHeight="1" x14ac:dyDescent="0.25">
      <c r="A3" s="16" t="s">
        <v>11</v>
      </c>
      <c r="B3" s="17" t="s">
        <v>44</v>
      </c>
      <c r="C3" s="18"/>
      <c r="D3" s="10" t="s">
        <v>41</v>
      </c>
      <c r="E3" s="18">
        <v>4</v>
      </c>
      <c r="F3" s="10" t="s">
        <v>35</v>
      </c>
      <c r="G3" s="19">
        <v>3</v>
      </c>
      <c r="H3" s="19">
        <f t="shared" ref="H3:H22" si="0">E3*G3</f>
        <v>12</v>
      </c>
      <c r="I3" s="11"/>
      <c r="J3" s="10" t="s">
        <v>1</v>
      </c>
      <c r="K3" s="10"/>
      <c r="L3" s="10"/>
    </row>
    <row r="4" spans="1:12" ht="40.35" customHeight="1" x14ac:dyDescent="0.25">
      <c r="A4" s="16" t="s">
        <v>12</v>
      </c>
      <c r="B4" s="17" t="s">
        <v>45</v>
      </c>
      <c r="C4" s="18"/>
      <c r="D4" s="10" t="s">
        <v>41</v>
      </c>
      <c r="E4" s="18">
        <v>3</v>
      </c>
      <c r="F4" s="10" t="s">
        <v>35</v>
      </c>
      <c r="G4" s="19">
        <v>4</v>
      </c>
      <c r="H4" s="19">
        <f t="shared" si="0"/>
        <v>12</v>
      </c>
      <c r="I4" s="11"/>
      <c r="J4" s="10" t="s">
        <v>13</v>
      </c>
      <c r="K4" s="10"/>
      <c r="L4" s="10"/>
    </row>
    <row r="5" spans="1:12" ht="40.35" customHeight="1" x14ac:dyDescent="0.25">
      <c r="A5" s="16" t="s">
        <v>4</v>
      </c>
      <c r="B5" s="17" t="s">
        <v>36</v>
      </c>
      <c r="C5" s="18"/>
      <c r="D5" s="10" t="s">
        <v>37</v>
      </c>
      <c r="E5" s="18">
        <v>2</v>
      </c>
      <c r="F5" s="10" t="s">
        <v>35</v>
      </c>
      <c r="G5" s="19">
        <v>4</v>
      </c>
      <c r="H5" s="19">
        <f t="shared" si="0"/>
        <v>8</v>
      </c>
      <c r="I5" s="11"/>
      <c r="J5" s="10" t="s">
        <v>5</v>
      </c>
      <c r="K5" s="10"/>
      <c r="L5" s="10"/>
    </row>
    <row r="6" spans="1:12" ht="40.35" customHeight="1" x14ac:dyDescent="0.25">
      <c r="A6" s="16" t="s">
        <v>8</v>
      </c>
      <c r="B6" s="17" t="s">
        <v>40</v>
      </c>
      <c r="C6" s="18"/>
      <c r="D6" s="10" t="s">
        <v>41</v>
      </c>
      <c r="E6" s="18">
        <v>4</v>
      </c>
      <c r="F6" s="10" t="s">
        <v>35</v>
      </c>
      <c r="G6" s="19">
        <v>2</v>
      </c>
      <c r="H6" s="19">
        <f t="shared" si="0"/>
        <v>8</v>
      </c>
      <c r="I6" s="11"/>
      <c r="J6" s="10" t="s">
        <v>5</v>
      </c>
      <c r="K6" s="10"/>
      <c r="L6" s="10"/>
    </row>
    <row r="7" spans="1:12" ht="40.35" customHeight="1" x14ac:dyDescent="0.25">
      <c r="A7" s="16" t="s">
        <v>2</v>
      </c>
      <c r="B7" s="17" t="s">
        <v>33</v>
      </c>
      <c r="C7" s="18">
        <v>6</v>
      </c>
      <c r="D7" s="10" t="s">
        <v>34</v>
      </c>
      <c r="E7" s="18">
        <v>3</v>
      </c>
      <c r="F7" s="10" t="s">
        <v>35</v>
      </c>
      <c r="G7" s="19">
        <v>2</v>
      </c>
      <c r="H7" s="19">
        <f t="shared" si="0"/>
        <v>6</v>
      </c>
      <c r="I7" s="11"/>
      <c r="J7" s="10" t="s">
        <v>3</v>
      </c>
      <c r="K7" s="10"/>
      <c r="L7" s="10"/>
    </row>
    <row r="8" spans="1:12" ht="40.35" customHeight="1" x14ac:dyDescent="0.25">
      <c r="A8" s="16" t="s">
        <v>0</v>
      </c>
      <c r="B8" s="17" t="s">
        <v>30</v>
      </c>
      <c r="C8" s="18"/>
      <c r="D8" s="10" t="s">
        <v>41</v>
      </c>
      <c r="E8" s="18">
        <v>1</v>
      </c>
      <c r="F8" s="10" t="s">
        <v>35</v>
      </c>
      <c r="G8" s="19">
        <v>3</v>
      </c>
      <c r="H8" s="19">
        <f t="shared" si="0"/>
        <v>3</v>
      </c>
      <c r="I8" s="11"/>
      <c r="J8" s="10" t="s">
        <v>1</v>
      </c>
      <c r="K8" s="10"/>
      <c r="L8" s="10"/>
    </row>
    <row r="9" spans="1:12" ht="40.35" customHeight="1" x14ac:dyDescent="0.25">
      <c r="A9" s="16" t="s">
        <v>16</v>
      </c>
      <c r="B9" s="17" t="s">
        <v>47</v>
      </c>
      <c r="C9" s="18"/>
      <c r="D9" s="10" t="s">
        <v>41</v>
      </c>
      <c r="E9" s="18">
        <v>3</v>
      </c>
      <c r="F9" s="10" t="s">
        <v>35</v>
      </c>
      <c r="G9" s="19">
        <v>1</v>
      </c>
      <c r="H9" s="19">
        <f t="shared" si="0"/>
        <v>3</v>
      </c>
      <c r="I9" s="11"/>
      <c r="J9" s="10" t="s">
        <v>17</v>
      </c>
      <c r="K9" s="10"/>
      <c r="L9" s="10"/>
    </row>
    <row r="10" spans="1:12" ht="40.35" customHeight="1" x14ac:dyDescent="0.25">
      <c r="A10" s="16" t="s">
        <v>6</v>
      </c>
      <c r="B10" s="17" t="s">
        <v>38</v>
      </c>
      <c r="C10" s="18">
        <v>8</v>
      </c>
      <c r="D10" s="10" t="s">
        <v>39</v>
      </c>
      <c r="E10" s="18">
        <v>2</v>
      </c>
      <c r="F10" s="10" t="s">
        <v>35</v>
      </c>
      <c r="G10" s="19">
        <v>1</v>
      </c>
      <c r="H10" s="19">
        <f t="shared" si="0"/>
        <v>2</v>
      </c>
      <c r="I10" s="11"/>
      <c r="J10" s="10" t="s">
        <v>7</v>
      </c>
      <c r="K10" s="10"/>
      <c r="L10" s="10"/>
    </row>
    <row r="11" spans="1:12" ht="40.35" customHeight="1" x14ac:dyDescent="0.25">
      <c r="A11" s="16" t="s">
        <v>9</v>
      </c>
      <c r="B11" s="17" t="s">
        <v>42</v>
      </c>
      <c r="C11" s="18"/>
      <c r="D11" s="10" t="s">
        <v>43</v>
      </c>
      <c r="E11" s="18">
        <v>1</v>
      </c>
      <c r="F11" s="10" t="s">
        <v>35</v>
      </c>
      <c r="G11" s="19">
        <v>2</v>
      </c>
      <c r="H11" s="19">
        <f t="shared" si="0"/>
        <v>2</v>
      </c>
      <c r="I11" s="11"/>
      <c r="J11" s="10" t="s">
        <v>10</v>
      </c>
      <c r="K11" s="10"/>
      <c r="L11" s="10"/>
    </row>
    <row r="12" spans="1:12" ht="40.35" customHeight="1" x14ac:dyDescent="0.25">
      <c r="A12" s="16" t="s">
        <v>14</v>
      </c>
      <c r="B12" s="17" t="s">
        <v>46</v>
      </c>
      <c r="C12" s="18"/>
      <c r="D12" s="10" t="s">
        <v>41</v>
      </c>
      <c r="E12" s="18">
        <v>2</v>
      </c>
      <c r="F12" s="10" t="s">
        <v>35</v>
      </c>
      <c r="G12" s="19">
        <v>1</v>
      </c>
      <c r="H12" s="19">
        <f t="shared" si="0"/>
        <v>2</v>
      </c>
      <c r="I12" s="11"/>
      <c r="J12" s="10" t="s">
        <v>15</v>
      </c>
      <c r="K12" s="10"/>
      <c r="L12" s="10"/>
    </row>
    <row r="13" spans="1:12" ht="40.35" customHeight="1" x14ac:dyDescent="0.25">
      <c r="A13" s="16"/>
      <c r="B13" s="17"/>
      <c r="C13" s="18"/>
      <c r="D13" s="10"/>
      <c r="E13" s="18"/>
      <c r="F13" s="10"/>
      <c r="G13" s="19"/>
      <c r="H13" s="19">
        <f t="shared" si="0"/>
        <v>0</v>
      </c>
      <c r="I13" s="11"/>
      <c r="J13" s="10"/>
      <c r="K13" s="10"/>
      <c r="L13" s="10"/>
    </row>
    <row r="14" spans="1:12" ht="40.35" customHeight="1" x14ac:dyDescent="0.25">
      <c r="A14" s="16"/>
      <c r="B14" s="17"/>
      <c r="C14" s="18"/>
      <c r="D14" s="10"/>
      <c r="E14" s="18"/>
      <c r="F14" s="10"/>
      <c r="G14" s="19"/>
      <c r="H14" s="19">
        <f t="shared" si="0"/>
        <v>0</v>
      </c>
      <c r="I14" s="11"/>
      <c r="J14" s="10"/>
      <c r="K14" s="10"/>
      <c r="L14" s="10"/>
    </row>
    <row r="15" spans="1:12" ht="40.35" customHeight="1" x14ac:dyDescent="0.25">
      <c r="A15" s="16"/>
      <c r="B15" s="17"/>
      <c r="C15" s="18"/>
      <c r="D15" s="10"/>
      <c r="E15" s="18"/>
      <c r="F15" s="10"/>
      <c r="G15" s="19"/>
      <c r="H15" s="19">
        <f t="shared" si="0"/>
        <v>0</v>
      </c>
      <c r="I15" s="11"/>
      <c r="J15" s="10"/>
      <c r="K15" s="10"/>
      <c r="L15" s="10"/>
    </row>
    <row r="16" spans="1:12" ht="40.35" customHeight="1" x14ac:dyDescent="0.25">
      <c r="A16" s="16"/>
      <c r="B16" s="17"/>
      <c r="C16" s="18"/>
      <c r="D16" s="10"/>
      <c r="E16" s="18"/>
      <c r="F16" s="10"/>
      <c r="G16" s="19"/>
      <c r="H16" s="19">
        <f t="shared" si="0"/>
        <v>0</v>
      </c>
      <c r="I16" s="11"/>
      <c r="J16" s="10"/>
      <c r="K16" s="10"/>
      <c r="L16" s="10"/>
    </row>
    <row r="17" spans="1:12" ht="40.35" customHeight="1" x14ac:dyDescent="0.25">
      <c r="A17" s="16"/>
      <c r="B17" s="17"/>
      <c r="C17" s="18"/>
      <c r="D17" s="10"/>
      <c r="E17" s="18"/>
      <c r="F17" s="10"/>
      <c r="G17" s="19"/>
      <c r="H17" s="19">
        <f t="shared" si="0"/>
        <v>0</v>
      </c>
      <c r="I17" s="11"/>
      <c r="J17" s="10"/>
      <c r="K17" s="10"/>
      <c r="L17" s="10"/>
    </row>
    <row r="18" spans="1:12" ht="40.35" customHeight="1" x14ac:dyDescent="0.25">
      <c r="A18" s="16"/>
      <c r="B18" s="17"/>
      <c r="C18" s="18"/>
      <c r="D18" s="10"/>
      <c r="E18" s="18"/>
      <c r="F18" s="10"/>
      <c r="G18" s="19"/>
      <c r="H18" s="19">
        <f t="shared" si="0"/>
        <v>0</v>
      </c>
      <c r="I18" s="11"/>
      <c r="J18" s="10"/>
      <c r="K18" s="10"/>
      <c r="L18" s="10"/>
    </row>
    <row r="19" spans="1:12" ht="40.35" customHeight="1" x14ac:dyDescent="0.25">
      <c r="A19" s="16"/>
      <c r="B19" s="17"/>
      <c r="C19" s="18"/>
      <c r="D19" s="10"/>
      <c r="E19" s="18"/>
      <c r="F19" s="10"/>
      <c r="G19" s="19"/>
      <c r="H19" s="19">
        <f t="shared" si="0"/>
        <v>0</v>
      </c>
      <c r="I19" s="11"/>
      <c r="J19" s="10"/>
      <c r="K19" s="10"/>
      <c r="L19" s="10"/>
    </row>
    <row r="20" spans="1:12" ht="40.35" customHeight="1" x14ac:dyDescent="0.25">
      <c r="A20" s="16"/>
      <c r="B20" s="17"/>
      <c r="C20" s="18"/>
      <c r="D20" s="10"/>
      <c r="E20" s="18"/>
      <c r="F20" s="10"/>
      <c r="G20" s="19"/>
      <c r="H20" s="19">
        <f t="shared" si="0"/>
        <v>0</v>
      </c>
      <c r="I20" s="11"/>
      <c r="J20" s="10"/>
      <c r="K20" s="10"/>
      <c r="L20" s="10"/>
    </row>
    <row r="21" spans="1:12" ht="40.35" customHeight="1" x14ac:dyDescent="0.25">
      <c r="A21" s="16"/>
      <c r="B21" s="17"/>
      <c r="C21" s="18"/>
      <c r="D21" s="10"/>
      <c r="E21" s="18"/>
      <c r="F21" s="10"/>
      <c r="G21" s="19"/>
      <c r="H21" s="19">
        <f t="shared" si="0"/>
        <v>0</v>
      </c>
      <c r="I21" s="11"/>
      <c r="J21" s="10"/>
      <c r="K21" s="10"/>
      <c r="L21" s="10"/>
    </row>
    <row r="22" spans="1:12" ht="40.35" customHeight="1" x14ac:dyDescent="0.25">
      <c r="A22" s="47"/>
      <c r="B22" s="48"/>
      <c r="C22" s="49"/>
      <c r="D22" s="40"/>
      <c r="E22" s="49"/>
      <c r="F22" s="40"/>
      <c r="G22" s="50"/>
      <c r="H22" s="50">
        <f t="shared" si="0"/>
        <v>0</v>
      </c>
      <c r="I22" s="42"/>
      <c r="J22" s="40"/>
      <c r="K22" s="40"/>
      <c r="L22" s="40"/>
    </row>
    <row r="23" spans="1:12" ht="40.35" customHeight="1" x14ac:dyDescent="0.25">
      <c r="A23" s="51"/>
      <c r="B23" s="52"/>
      <c r="C23" s="57" t="s">
        <v>61</v>
      </c>
      <c r="D23" s="57"/>
      <c r="E23" s="57"/>
      <c r="F23" s="57"/>
      <c r="G23" s="57"/>
      <c r="H23" s="57"/>
      <c r="I23" s="57"/>
      <c r="J23" s="57"/>
      <c r="K23" s="57"/>
      <c r="L23" s="44"/>
    </row>
    <row r="24" spans="1:12" ht="40.35" customHeight="1" x14ac:dyDescent="0.25">
      <c r="A24" s="51"/>
      <c r="B24" s="52"/>
      <c r="C24" s="53"/>
      <c r="D24" s="44"/>
      <c r="E24" s="53"/>
      <c r="F24" s="44"/>
      <c r="G24" s="54"/>
      <c r="H24" s="54"/>
      <c r="I24" s="46"/>
      <c r="J24" s="44"/>
      <c r="K24" s="44"/>
      <c r="L24" s="44"/>
    </row>
  </sheetData>
  <autoFilter ref="A2:L2" xr:uid="{00000000-0009-0000-0000-000002000000}"/>
  <mergeCells count="1">
    <mergeCell ref="C23:K23"/>
  </mergeCells>
  <conditionalFormatting sqref="H3:H22 H24">
    <cfRule type="cellIs" dxfId="17" priority="1" operator="greaterThanOrEqual">
      <formula>8</formula>
    </cfRule>
    <cfRule type="cellIs" dxfId="16" priority="2" operator="between">
      <formula>3</formula>
      <formula>7</formula>
    </cfRule>
    <cfRule type="cellIs" dxfId="15" priority="3" operator="between">
      <formula>1</formula>
      <formula>2</formula>
    </cfRule>
  </conditionalFormatting>
  <conditionalFormatting sqref="I3:I22 I24">
    <cfRule type="cellIs" dxfId="14" priority="4" operator="greaterThanOrEqual">
      <formula>8</formula>
    </cfRule>
    <cfRule type="cellIs" dxfId="13" priority="5" operator="between">
      <formula>3</formula>
      <formula>7</formula>
    </cfRule>
    <cfRule type="cellIs" dxfId="12" priority="6" operator="between">
      <formula>1</formula>
      <formula>2</formula>
    </cfRule>
  </conditionalFormatting>
  <dataValidations disablePrompts="1" count="1">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2A344965-7830-4161-8C61-E3C5CACE7C00}">
      <formula1>0</formula1>
      <formula2>0</formula2>
    </dataValidation>
  </dataValidations>
  <pageMargins left="0.70866141732283472" right="0.70866141732283472" top="1.1811023622047245" bottom="1.1811023622047245" header="0.31496062992125984" footer="0.31496062992125984"/>
  <pageSetup paperSize="9" scale="48" firstPageNumber="0" orientation="landscape" horizontalDpi="300" verticalDpi="300" r:id="rId1"/>
  <headerFooter>
    <oddHeader>&amp;L
&amp;G&amp;C&amp;17Projektpriorisierungsliste&amp;R&amp;G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200-000002000000}">
          <x14:formula1>
            <xm:f>Skalen!$E$2:$E$5</xm:f>
          </x14:formula1>
          <x14:formula2>
            <xm:f>0</xm:f>
          </x14:formula2>
          <xm:sqref>G25:G1024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200-000003000000}">
          <x14:formula1>
            <xm:f>Skalen!$A$2:$A$5</xm:f>
          </x14:formula1>
          <x14:formula2>
            <xm:f>0</xm:f>
          </x14:formula2>
          <xm:sqref>E1 E25:E1024</xm:sqref>
        </x14:dataValidation>
        <x14:dataValidation type="list" allowBlank="1" showInputMessage="1" showErrorMessage="1" promptTitle="Dringlichkeitsgrad" prompt="Bitte wählen Sie die Dringlichkeit aus der Dropdown-Liste aus:_x000a_- 1 Gering_x000a_- 2 Moderat_x000a_- 3 Hoch_x000a_- 4 Kritisch" xr:uid="{EB290C83-0CBB-4668-B0EA-9D30D2692EDA}">
          <x14:formula1>
            <xm:f>'[Arbeitsblatt Priorisierungstool Demoversion.xlsx]Skalen'!#REF!</xm:f>
          </x14:formula1>
          <xm:sqref>E2:E22 E24</xm:sqref>
        </x14:dataValidation>
        <x14:dataValidation type="list" allowBlank="1" showInputMessage="1" showErrorMessage="1" errorTitle="Impact scale" error="Plese select impact from the drop down list:_x000a_1 - Insignificat_x000a_2 - Minor_x000a_3 - Major_x000a_4 - Severe" promptTitle="Auswirkungsgrad" prompt="Bitte wählen Sie den Auswirkungsgrad aus der Dropdown-Liste aus:_x000a_- 1 Gering_x000a_- 2 Moderat_x000a_- 3 Signifikant_x000a_- 4 Umfangreich" xr:uid="{B30B6166-05B8-4980-B4C6-1E21DE88997E}">
          <x14:formula1>
            <xm:f>'[Arbeitsblatt Priorisierungstool Demoversion.xlsx]Skalen'!#REF!</xm:f>
          </x14:formula1>
          <xm:sqref>G3:G22 G24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MK27"/>
  <sheetViews>
    <sheetView view="pageLayout" topLeftCell="A16" zoomScale="70" zoomScaleNormal="89" zoomScalePageLayoutView="70" workbookViewId="0">
      <selection activeCell="F23" sqref="F23"/>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18</v>
      </c>
      <c r="B2" s="5" t="s">
        <v>19</v>
      </c>
      <c r="C2" s="6" t="s">
        <v>20</v>
      </c>
      <c r="D2" s="7" t="s">
        <v>48</v>
      </c>
      <c r="E2" s="7" t="s">
        <v>22</v>
      </c>
      <c r="F2" s="8" t="s">
        <v>23</v>
      </c>
      <c r="G2" s="8" t="s">
        <v>24</v>
      </c>
      <c r="H2" s="4" t="s">
        <v>25</v>
      </c>
      <c r="I2" s="4" t="s">
        <v>26</v>
      </c>
      <c r="J2" s="4" t="s">
        <v>27</v>
      </c>
      <c r="K2" s="4" t="s">
        <v>28</v>
      </c>
      <c r="L2" s="4" t="s">
        <v>50</v>
      </c>
    </row>
    <row r="3" spans="1:12" ht="40.35" customHeight="1" x14ac:dyDescent="0.25">
      <c r="A3" s="35" t="s">
        <v>11</v>
      </c>
      <c r="B3" s="9" t="s">
        <v>44</v>
      </c>
      <c r="C3" s="20"/>
      <c r="D3" s="10" t="s">
        <v>41</v>
      </c>
      <c r="E3" s="11">
        <v>4</v>
      </c>
      <c r="F3" s="10" t="s">
        <v>35</v>
      </c>
      <c r="G3" s="11">
        <v>3</v>
      </c>
      <c r="H3" s="11">
        <f t="shared" ref="H3:H24" si="0">E3*G3</f>
        <v>12</v>
      </c>
      <c r="I3" s="11">
        <v>12</v>
      </c>
      <c r="J3" s="10" t="s">
        <v>1</v>
      </c>
      <c r="K3" s="10"/>
      <c r="L3" s="10"/>
    </row>
    <row r="4" spans="1:12" ht="40.35" customHeight="1" x14ac:dyDescent="0.25">
      <c r="A4" s="35" t="s">
        <v>12</v>
      </c>
      <c r="B4" s="9" t="s">
        <v>45</v>
      </c>
      <c r="C4" s="20"/>
      <c r="D4" s="10" t="s">
        <v>41</v>
      </c>
      <c r="E4" s="11">
        <v>3</v>
      </c>
      <c r="F4" s="10" t="s">
        <v>35</v>
      </c>
      <c r="G4" s="11">
        <v>4</v>
      </c>
      <c r="H4" s="11">
        <f t="shared" si="0"/>
        <v>12</v>
      </c>
      <c r="I4" s="11">
        <v>12</v>
      </c>
      <c r="J4" s="10" t="s">
        <v>13</v>
      </c>
      <c r="K4" s="10"/>
      <c r="L4" s="10"/>
    </row>
    <row r="5" spans="1:12" ht="40.35" customHeight="1" x14ac:dyDescent="0.25">
      <c r="A5" s="35" t="s">
        <v>4</v>
      </c>
      <c r="B5" s="9" t="s">
        <v>36</v>
      </c>
      <c r="C5" s="20"/>
      <c r="D5" s="10" t="s">
        <v>37</v>
      </c>
      <c r="E5" s="11">
        <v>2</v>
      </c>
      <c r="F5" s="10" t="s">
        <v>35</v>
      </c>
      <c r="G5" s="11">
        <v>4</v>
      </c>
      <c r="H5" s="11">
        <f t="shared" si="0"/>
        <v>8</v>
      </c>
      <c r="I5" s="11">
        <v>8</v>
      </c>
      <c r="J5" s="10" t="s">
        <v>5</v>
      </c>
      <c r="K5" s="10"/>
      <c r="L5" s="10"/>
    </row>
    <row r="6" spans="1:12" ht="40.35" customHeight="1" x14ac:dyDescent="0.25">
      <c r="A6" s="35" t="s">
        <v>8</v>
      </c>
      <c r="B6" s="9" t="s">
        <v>40</v>
      </c>
      <c r="C6" s="20"/>
      <c r="D6" s="10" t="s">
        <v>41</v>
      </c>
      <c r="E6" s="11">
        <v>4</v>
      </c>
      <c r="F6" s="10" t="s">
        <v>35</v>
      </c>
      <c r="G6" s="11">
        <v>2</v>
      </c>
      <c r="H6" s="11">
        <f t="shared" si="0"/>
        <v>8</v>
      </c>
      <c r="I6" s="11">
        <v>8</v>
      </c>
      <c r="J6" s="10" t="s">
        <v>5</v>
      </c>
      <c r="K6" s="10"/>
      <c r="L6" s="10"/>
    </row>
    <row r="7" spans="1:12" ht="40.35" customHeight="1" x14ac:dyDescent="0.25">
      <c r="A7" s="35" t="s">
        <v>2</v>
      </c>
      <c r="B7" s="9" t="s">
        <v>33</v>
      </c>
      <c r="C7" s="20">
        <v>6</v>
      </c>
      <c r="D7" s="10" t="s">
        <v>34</v>
      </c>
      <c r="E7" s="11">
        <v>3</v>
      </c>
      <c r="F7" s="10" t="s">
        <v>35</v>
      </c>
      <c r="G7" s="11">
        <v>2</v>
      </c>
      <c r="H7" s="11">
        <f t="shared" si="0"/>
        <v>6</v>
      </c>
      <c r="I7" s="11">
        <v>6</v>
      </c>
      <c r="J7" s="10" t="s">
        <v>3</v>
      </c>
      <c r="K7" s="10"/>
      <c r="L7" s="10"/>
    </row>
    <row r="8" spans="1:12" ht="40.35" customHeight="1" x14ac:dyDescent="0.25">
      <c r="A8" s="35" t="s">
        <v>0</v>
      </c>
      <c r="B8" s="9" t="s">
        <v>30</v>
      </c>
      <c r="C8" s="20"/>
      <c r="D8" s="10" t="s">
        <v>41</v>
      </c>
      <c r="E8" s="11">
        <v>1</v>
      </c>
      <c r="F8" s="10" t="s">
        <v>35</v>
      </c>
      <c r="G8" s="11">
        <v>3</v>
      </c>
      <c r="H8" s="11">
        <f t="shared" si="0"/>
        <v>3</v>
      </c>
      <c r="I8" s="11">
        <v>3</v>
      </c>
      <c r="J8" s="10" t="s">
        <v>1</v>
      </c>
      <c r="K8" s="10"/>
      <c r="L8" s="10"/>
    </row>
    <row r="9" spans="1:12" ht="40.35" customHeight="1" x14ac:dyDescent="0.25">
      <c r="A9" s="35" t="s">
        <v>16</v>
      </c>
      <c r="B9" s="9" t="s">
        <v>47</v>
      </c>
      <c r="C9" s="20"/>
      <c r="D9" s="10" t="s">
        <v>41</v>
      </c>
      <c r="E9" s="11">
        <v>3</v>
      </c>
      <c r="F9" s="10" t="s">
        <v>35</v>
      </c>
      <c r="G9" s="11">
        <v>1</v>
      </c>
      <c r="H9" s="11">
        <f t="shared" si="0"/>
        <v>3</v>
      </c>
      <c r="I9" s="11">
        <v>3</v>
      </c>
      <c r="J9" s="10" t="s">
        <v>17</v>
      </c>
      <c r="K9" s="10"/>
      <c r="L9" s="10"/>
    </row>
    <row r="10" spans="1:12" ht="40.35" customHeight="1" x14ac:dyDescent="0.25">
      <c r="A10" s="35" t="s">
        <v>6</v>
      </c>
      <c r="B10" s="9" t="s">
        <v>38</v>
      </c>
      <c r="C10" s="20">
        <v>8</v>
      </c>
      <c r="D10" s="10" t="s">
        <v>39</v>
      </c>
      <c r="E10" s="11">
        <v>2</v>
      </c>
      <c r="F10" s="10" t="s">
        <v>35</v>
      </c>
      <c r="G10" s="11">
        <v>1</v>
      </c>
      <c r="H10" s="11">
        <f t="shared" si="0"/>
        <v>2</v>
      </c>
      <c r="I10" s="11">
        <v>2</v>
      </c>
      <c r="J10" s="10" t="s">
        <v>7</v>
      </c>
      <c r="K10" s="10"/>
      <c r="L10" s="10"/>
    </row>
    <row r="11" spans="1:12" ht="40.35" customHeight="1" x14ac:dyDescent="0.25">
      <c r="A11" s="35" t="s">
        <v>9</v>
      </c>
      <c r="B11" s="9" t="s">
        <v>42</v>
      </c>
      <c r="C11" s="20"/>
      <c r="D11" s="10" t="s">
        <v>43</v>
      </c>
      <c r="E11" s="11">
        <v>1</v>
      </c>
      <c r="F11" s="10" t="s">
        <v>35</v>
      </c>
      <c r="G11" s="11">
        <v>2</v>
      </c>
      <c r="H11" s="11">
        <f t="shared" si="0"/>
        <v>2</v>
      </c>
      <c r="I11" s="11">
        <v>6</v>
      </c>
      <c r="J11" s="10" t="s">
        <v>10</v>
      </c>
      <c r="K11" s="10"/>
      <c r="L11" s="10"/>
    </row>
    <row r="12" spans="1:12" ht="40.35" customHeight="1" x14ac:dyDescent="0.25">
      <c r="A12" s="35" t="s">
        <v>14</v>
      </c>
      <c r="B12" s="9" t="s">
        <v>46</v>
      </c>
      <c r="C12" s="20"/>
      <c r="D12" s="10" t="s">
        <v>41</v>
      </c>
      <c r="E12" s="11">
        <v>2</v>
      </c>
      <c r="F12" s="10" t="s">
        <v>35</v>
      </c>
      <c r="G12" s="11">
        <v>1</v>
      </c>
      <c r="H12" s="11">
        <f t="shared" si="0"/>
        <v>2</v>
      </c>
      <c r="I12" s="11">
        <v>2</v>
      </c>
      <c r="J12" s="10" t="s">
        <v>15</v>
      </c>
      <c r="K12" s="10"/>
      <c r="L12" s="10"/>
    </row>
    <row r="13" spans="1:12" ht="40.35" customHeight="1" x14ac:dyDescent="0.25">
      <c r="A13" s="35"/>
      <c r="B13" s="10"/>
      <c r="C13" s="12"/>
      <c r="D13" s="10"/>
      <c r="E13" s="11"/>
      <c r="F13" s="10"/>
      <c r="G13" s="11"/>
      <c r="H13" s="11">
        <f t="shared" si="0"/>
        <v>0</v>
      </c>
      <c r="I13" s="11"/>
      <c r="J13" s="10"/>
      <c r="K13" s="10"/>
      <c r="L13" s="10"/>
    </row>
    <row r="14" spans="1:12" ht="40.35" customHeight="1" x14ac:dyDescent="0.25">
      <c r="A14" s="35"/>
      <c r="B14" s="10"/>
      <c r="C14" s="12"/>
      <c r="D14" s="10"/>
      <c r="E14" s="11"/>
      <c r="F14" s="10"/>
      <c r="G14" s="11"/>
      <c r="H14" s="11">
        <f t="shared" si="0"/>
        <v>0</v>
      </c>
      <c r="I14" s="11"/>
      <c r="J14" s="10"/>
      <c r="K14" s="10"/>
      <c r="L14" s="10"/>
    </row>
    <row r="15" spans="1:12" ht="40.35" customHeight="1" x14ac:dyDescent="0.25">
      <c r="A15" s="35"/>
      <c r="B15" s="10"/>
      <c r="C15" s="12"/>
      <c r="D15" s="10"/>
      <c r="E15" s="11"/>
      <c r="F15" s="10"/>
      <c r="G15" s="11"/>
      <c r="H15" s="11">
        <f t="shared" si="0"/>
        <v>0</v>
      </c>
      <c r="I15" s="11"/>
      <c r="J15" s="10"/>
      <c r="K15" s="10"/>
      <c r="L15" s="10"/>
    </row>
    <row r="16" spans="1:12" ht="40.35" customHeight="1" x14ac:dyDescent="0.25">
      <c r="A16" s="35"/>
      <c r="B16" s="10"/>
      <c r="C16" s="12"/>
      <c r="D16" s="10"/>
      <c r="E16" s="11"/>
      <c r="F16" s="10"/>
      <c r="G16" s="11"/>
      <c r="H16" s="11">
        <f t="shared" si="0"/>
        <v>0</v>
      </c>
      <c r="I16" s="11"/>
      <c r="J16" s="10"/>
      <c r="K16" s="10"/>
      <c r="L16" s="10"/>
    </row>
    <row r="17" spans="1:12" ht="40.35" customHeight="1" x14ac:dyDescent="0.25">
      <c r="A17" s="35"/>
      <c r="B17" s="10"/>
      <c r="C17" s="12"/>
      <c r="D17" s="10"/>
      <c r="E17" s="11"/>
      <c r="F17" s="10"/>
      <c r="G17" s="11"/>
      <c r="H17" s="11">
        <f t="shared" si="0"/>
        <v>0</v>
      </c>
      <c r="I17" s="11"/>
      <c r="J17" s="10"/>
      <c r="K17" s="10"/>
      <c r="L17" s="10"/>
    </row>
    <row r="18" spans="1:12" ht="40.35" customHeight="1" x14ac:dyDescent="0.25">
      <c r="A18" s="35"/>
      <c r="B18" s="10"/>
      <c r="C18" s="12"/>
      <c r="D18" s="10"/>
      <c r="E18" s="11"/>
      <c r="F18" s="10"/>
      <c r="G18" s="11"/>
      <c r="H18" s="11">
        <f t="shared" si="0"/>
        <v>0</v>
      </c>
      <c r="I18" s="11"/>
      <c r="J18" s="10"/>
      <c r="K18" s="10"/>
      <c r="L18" s="10"/>
    </row>
    <row r="19" spans="1:12" ht="40.35" customHeight="1" x14ac:dyDescent="0.25">
      <c r="A19" s="35"/>
      <c r="B19" s="10"/>
      <c r="C19" s="12"/>
      <c r="D19" s="10"/>
      <c r="E19" s="11"/>
      <c r="F19" s="10"/>
      <c r="G19" s="11"/>
      <c r="H19" s="11">
        <f t="shared" si="0"/>
        <v>0</v>
      </c>
      <c r="I19" s="11"/>
      <c r="J19" s="10"/>
      <c r="K19" s="10"/>
      <c r="L19" s="10"/>
    </row>
    <row r="20" spans="1:12" ht="40.35" customHeight="1" x14ac:dyDescent="0.25">
      <c r="A20" s="35"/>
      <c r="B20" s="10"/>
      <c r="C20" s="12"/>
      <c r="D20" s="10"/>
      <c r="E20" s="11"/>
      <c r="F20" s="10"/>
      <c r="G20" s="11"/>
      <c r="H20" s="11">
        <f t="shared" si="0"/>
        <v>0</v>
      </c>
      <c r="I20" s="11"/>
      <c r="J20" s="10"/>
      <c r="K20" s="10"/>
      <c r="L20" s="10"/>
    </row>
    <row r="21" spans="1:12" ht="40.35" customHeight="1" x14ac:dyDescent="0.25">
      <c r="A21" s="35"/>
      <c r="B21" s="10"/>
      <c r="C21" s="12"/>
      <c r="D21" s="10"/>
      <c r="E21" s="11"/>
      <c r="F21" s="10"/>
      <c r="G21" s="11"/>
      <c r="H21" s="11">
        <f t="shared" si="0"/>
        <v>0</v>
      </c>
      <c r="I21" s="11"/>
      <c r="J21" s="10"/>
      <c r="K21" s="10"/>
      <c r="L21" s="10"/>
    </row>
    <row r="22" spans="1:12" ht="40.35" customHeight="1" x14ac:dyDescent="0.25">
      <c r="A22" s="35"/>
      <c r="B22" s="10"/>
      <c r="C22" s="12"/>
      <c r="D22" s="10"/>
      <c r="E22" s="11"/>
      <c r="F22" s="10"/>
      <c r="G22" s="11"/>
      <c r="H22" s="11">
        <f t="shared" si="0"/>
        <v>0</v>
      </c>
      <c r="I22" s="11"/>
      <c r="J22" s="10"/>
      <c r="K22" s="10"/>
      <c r="L22" s="10"/>
    </row>
    <row r="23" spans="1:12" ht="40.35" customHeight="1" x14ac:dyDescent="0.25">
      <c r="A23" s="35"/>
      <c r="B23" s="10"/>
      <c r="C23" s="12"/>
      <c r="D23" s="10"/>
      <c r="E23" s="11"/>
      <c r="F23" s="10"/>
      <c r="G23" s="11"/>
      <c r="H23" s="11">
        <f t="shared" si="0"/>
        <v>0</v>
      </c>
      <c r="I23" s="11"/>
      <c r="J23" s="10"/>
      <c r="K23" s="10"/>
      <c r="L23" s="10"/>
    </row>
    <row r="24" spans="1:12" ht="40.35" customHeight="1" x14ac:dyDescent="0.25">
      <c r="A24" s="35"/>
      <c r="B24" s="10"/>
      <c r="C24" s="12"/>
      <c r="D24" s="10"/>
      <c r="E24" s="11"/>
      <c r="F24" s="10"/>
      <c r="G24" s="11"/>
      <c r="H24" s="11">
        <f t="shared" si="0"/>
        <v>0</v>
      </c>
      <c r="I24" s="11"/>
      <c r="J24" s="10"/>
      <c r="K24" s="10"/>
      <c r="L24" s="10"/>
    </row>
    <row r="26" spans="1:12" x14ac:dyDescent="0.25">
      <c r="C26" s="55" t="s">
        <v>61</v>
      </c>
      <c r="D26" s="55"/>
      <c r="E26" s="55"/>
      <c r="F26" s="55"/>
      <c r="G26" s="55"/>
      <c r="H26" s="55"/>
      <c r="I26" s="55"/>
      <c r="J26" s="55"/>
      <c r="K26" s="55"/>
    </row>
    <row r="27" spans="1:12" ht="15" customHeight="1" x14ac:dyDescent="0.25">
      <c r="C27" s="55"/>
      <c r="D27" s="55"/>
      <c r="E27" s="55"/>
      <c r="F27" s="55"/>
      <c r="G27" s="55"/>
      <c r="H27" s="55"/>
      <c r="I27" s="55"/>
      <c r="J27" s="55"/>
      <c r="K27" s="55"/>
    </row>
  </sheetData>
  <autoFilter ref="A2:L2" xr:uid="{00000000-0009-0000-0000-000003000000}"/>
  <mergeCells count="1">
    <mergeCell ref="C26:K27"/>
  </mergeCells>
  <conditionalFormatting sqref="H3:H24">
    <cfRule type="cellIs" dxfId="11" priority="1" operator="greaterThanOrEqual">
      <formula>8</formula>
    </cfRule>
    <cfRule type="cellIs" dxfId="10" priority="2" operator="between">
      <formula>3</formula>
      <formula>7</formula>
    </cfRule>
    <cfRule type="cellIs" dxfId="9" priority="3" operator="between">
      <formula>1</formula>
      <formula>2</formula>
    </cfRule>
  </conditionalFormatting>
  <conditionalFormatting sqref="I3:I24">
    <cfRule type="cellIs" dxfId="8" priority="4" operator="greaterThanOrEqual">
      <formula>8</formula>
    </cfRule>
    <cfRule type="cellIs" dxfId="7" priority="5" operator="between">
      <formula>3</formula>
      <formula>7</formula>
    </cfRule>
    <cfRule type="cellIs" dxfId="6" priority="6" operator="between">
      <formula>1</formula>
      <formula>2</formula>
    </cfRule>
  </conditionalFormatting>
  <pageMargins left="0.70866141732283472" right="0.70866141732283472" top="0.74803149606299213" bottom="0.74803149606299213" header="0.31496062992125984" footer="0.31496062992125984"/>
  <pageSetup paperSize="9" scale="51" firstPageNumber="0" orientation="landscape" horizontalDpi="300" verticalDpi="300" r:id="rId1"/>
  <headerFooter>
    <oddHeader>&amp;L
&amp;G&amp;C&amp;17Projektpriorisierungsliste&amp;R&amp;G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300-000002000000}">
          <x14:formula1>
            <xm:f>Skalen!$E$2:$E$5</xm:f>
          </x14:formula1>
          <x14:formula2>
            <xm:f>0</xm:f>
          </x14:formula2>
          <xm:sqref>G28:G1024 G25</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300-000003000000}">
          <x14:formula1>
            <xm:f>Skalen!$A$2:$A$5</xm:f>
          </x14:formula1>
          <x14:formula2>
            <xm:f>0</xm:f>
          </x14:formula2>
          <xm:sqref>E1 E28:E1024 E25</xm:sqref>
        </x14:dataValidation>
        <x14:dataValidation type="list" allowBlank="1" showInputMessage="1" showErrorMessage="1" promptTitle="Auswirkungsgrad " prompt="Bitte wählen Sie den Auswrikungsgrad aus der Dropdown-Liste aus:_x000a_- 1 Gering_x000a_- 2 Moderat_x000a_- 3 Signifikant_x000a_- 4 Umfangreich " xr:uid="{610C5EC7-0304-4AC7-A0FE-C0FBE1056872}">
          <x14:formula1>
            <xm:f>'[Arbeitsblatt Priorisierungstool Demoversion.xlsx]Skalen'!#REF!</xm:f>
          </x14:formula1>
          <xm:sqref>G2:G24</xm:sqref>
        </x14:dataValidation>
        <x14:dataValidation type="list" allowBlank="1" showInputMessage="1" showErrorMessage="1" promptTitle="Dringlichkeitsgrad" prompt="Bitte wählen Sie die Dringlichkeit aus der Dropdown-Liste aus: _x000a_- 1 Gering_x000a_- 2 Moderat_x000a_- 3 Hoch_x000a_- 4 Kritisch " xr:uid="{7D8A01A1-B5DE-4081-8319-871C0C65DB71}">
          <x14:formula1>
            <xm:f>'[Arbeitsblatt Priorisierungstool Demoversion.xlsx]Skalen'!#REF!</xm:f>
          </x14:formula1>
          <xm:sqref>E2:E24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MK24"/>
  <sheetViews>
    <sheetView view="pageLayout" topLeftCell="A14" zoomScale="55" zoomScaleNormal="89" zoomScalePageLayoutView="55" workbookViewId="0">
      <selection activeCell="J20" sqref="J20"/>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18</v>
      </c>
      <c r="B2" s="5" t="s">
        <v>19</v>
      </c>
      <c r="C2" s="6" t="s">
        <v>20</v>
      </c>
      <c r="D2" s="7" t="s">
        <v>48</v>
      </c>
      <c r="E2" s="7" t="s">
        <v>22</v>
      </c>
      <c r="F2" s="8" t="s">
        <v>23</v>
      </c>
      <c r="G2" s="8" t="s">
        <v>24</v>
      </c>
      <c r="H2" s="4" t="s">
        <v>25</v>
      </c>
      <c r="I2" s="4" t="s">
        <v>26</v>
      </c>
      <c r="J2" s="4" t="s">
        <v>27</v>
      </c>
      <c r="K2" s="4" t="s">
        <v>28</v>
      </c>
      <c r="L2" s="4" t="s">
        <v>29</v>
      </c>
    </row>
    <row r="3" spans="1:12" ht="40.35" customHeight="1" x14ac:dyDescent="0.25">
      <c r="A3" s="35" t="s">
        <v>11</v>
      </c>
      <c r="B3" s="9" t="s">
        <v>44</v>
      </c>
      <c r="C3" s="20"/>
      <c r="D3" s="10" t="s">
        <v>41</v>
      </c>
      <c r="E3" s="11">
        <v>4</v>
      </c>
      <c r="F3" s="10" t="s">
        <v>35</v>
      </c>
      <c r="G3" s="20">
        <v>3</v>
      </c>
      <c r="H3" s="20">
        <f t="shared" ref="H3:H22" si="0">E3*G3</f>
        <v>12</v>
      </c>
      <c r="I3" s="20">
        <v>12</v>
      </c>
      <c r="J3" s="10" t="s">
        <v>1</v>
      </c>
      <c r="K3" s="10"/>
      <c r="L3" s="10"/>
    </row>
    <row r="4" spans="1:12" ht="40.35" customHeight="1" x14ac:dyDescent="0.25">
      <c r="A4" s="35" t="s">
        <v>12</v>
      </c>
      <c r="B4" s="9" t="s">
        <v>45</v>
      </c>
      <c r="C4" s="20"/>
      <c r="D4" s="10" t="s">
        <v>41</v>
      </c>
      <c r="E4" s="11">
        <v>3</v>
      </c>
      <c r="F4" s="10" t="s">
        <v>35</v>
      </c>
      <c r="G4" s="20">
        <v>4</v>
      </c>
      <c r="H4" s="20">
        <f t="shared" si="0"/>
        <v>12</v>
      </c>
      <c r="I4" s="20">
        <v>12</v>
      </c>
      <c r="J4" s="10" t="s">
        <v>13</v>
      </c>
      <c r="K4" s="10"/>
      <c r="L4" s="10"/>
    </row>
    <row r="5" spans="1:12" ht="40.35" customHeight="1" x14ac:dyDescent="0.25">
      <c r="A5" s="35" t="s">
        <v>4</v>
      </c>
      <c r="B5" s="9" t="s">
        <v>36</v>
      </c>
      <c r="C5" s="20"/>
      <c r="D5" s="10" t="s">
        <v>37</v>
      </c>
      <c r="E5" s="11">
        <v>2</v>
      </c>
      <c r="F5" s="10" t="s">
        <v>35</v>
      </c>
      <c r="G5" s="20">
        <v>4</v>
      </c>
      <c r="H5" s="20">
        <f t="shared" si="0"/>
        <v>8</v>
      </c>
      <c r="I5" s="20">
        <v>8</v>
      </c>
      <c r="J5" s="10" t="s">
        <v>5</v>
      </c>
      <c r="K5" s="10"/>
      <c r="L5" s="10"/>
    </row>
    <row r="6" spans="1:12" ht="40.35" customHeight="1" x14ac:dyDescent="0.25">
      <c r="A6" s="35" t="s">
        <v>8</v>
      </c>
      <c r="B6" s="9" t="s">
        <v>40</v>
      </c>
      <c r="C6" s="20"/>
      <c r="D6" s="10" t="s">
        <v>41</v>
      </c>
      <c r="E6" s="11">
        <v>4</v>
      </c>
      <c r="F6" s="10" t="s">
        <v>35</v>
      </c>
      <c r="G6" s="20">
        <v>2</v>
      </c>
      <c r="H6" s="20">
        <f t="shared" si="0"/>
        <v>8</v>
      </c>
      <c r="I6" s="20">
        <v>8</v>
      </c>
      <c r="J6" s="10" t="s">
        <v>5</v>
      </c>
      <c r="K6" s="10"/>
      <c r="L6" s="10"/>
    </row>
    <row r="7" spans="1:12" ht="40.35" customHeight="1" x14ac:dyDescent="0.25">
      <c r="A7" s="35" t="s">
        <v>2</v>
      </c>
      <c r="B7" s="21" t="s">
        <v>33</v>
      </c>
      <c r="C7" s="22">
        <v>6</v>
      </c>
      <c r="D7" s="10" t="s">
        <v>34</v>
      </c>
      <c r="E7" s="11">
        <v>3</v>
      </c>
      <c r="F7" s="10" t="s">
        <v>35</v>
      </c>
      <c r="G7" s="20">
        <v>2</v>
      </c>
      <c r="H7" s="20">
        <f t="shared" si="0"/>
        <v>6</v>
      </c>
      <c r="I7" s="20">
        <v>6</v>
      </c>
      <c r="J7" s="10" t="s">
        <v>3</v>
      </c>
      <c r="K7" s="10"/>
      <c r="L7" s="10"/>
    </row>
    <row r="8" spans="1:12" ht="40.35" customHeight="1" x14ac:dyDescent="0.25">
      <c r="A8" s="35" t="s">
        <v>9</v>
      </c>
      <c r="B8" s="21" t="s">
        <v>42</v>
      </c>
      <c r="C8" s="22"/>
      <c r="D8" s="10" t="s">
        <v>43</v>
      </c>
      <c r="E8" s="11">
        <v>1</v>
      </c>
      <c r="F8" s="10" t="s">
        <v>35</v>
      </c>
      <c r="G8" s="20">
        <v>2</v>
      </c>
      <c r="H8" s="20">
        <f t="shared" si="0"/>
        <v>2</v>
      </c>
      <c r="I8" s="20">
        <v>6</v>
      </c>
      <c r="J8" s="10" t="s">
        <v>10</v>
      </c>
      <c r="K8" s="10"/>
      <c r="L8" s="10"/>
    </row>
    <row r="9" spans="1:12" ht="40.35" customHeight="1" x14ac:dyDescent="0.25">
      <c r="A9" s="35" t="s">
        <v>0</v>
      </c>
      <c r="B9" s="9" t="s">
        <v>30</v>
      </c>
      <c r="C9" s="20"/>
      <c r="D9" s="10" t="s">
        <v>41</v>
      </c>
      <c r="E9" s="11">
        <v>1</v>
      </c>
      <c r="F9" s="10" t="s">
        <v>35</v>
      </c>
      <c r="G9" s="20">
        <v>3</v>
      </c>
      <c r="H9" s="20">
        <f t="shared" si="0"/>
        <v>3</v>
      </c>
      <c r="I9" s="20">
        <v>3</v>
      </c>
      <c r="J9" s="10" t="s">
        <v>1</v>
      </c>
      <c r="K9" s="10"/>
      <c r="L9" s="10"/>
    </row>
    <row r="10" spans="1:12" ht="40.35" customHeight="1" x14ac:dyDescent="0.25">
      <c r="A10" s="35" t="s">
        <v>16</v>
      </c>
      <c r="B10" s="9" t="s">
        <v>47</v>
      </c>
      <c r="C10" s="20"/>
      <c r="D10" s="10" t="s">
        <v>41</v>
      </c>
      <c r="E10" s="11">
        <v>3</v>
      </c>
      <c r="F10" s="10" t="s">
        <v>35</v>
      </c>
      <c r="G10" s="20">
        <v>1</v>
      </c>
      <c r="H10" s="20">
        <f t="shared" si="0"/>
        <v>3</v>
      </c>
      <c r="I10" s="20">
        <v>3</v>
      </c>
      <c r="J10" s="10" t="s">
        <v>17</v>
      </c>
      <c r="K10" s="10"/>
      <c r="L10" s="10"/>
    </row>
    <row r="11" spans="1:12" ht="40.35" customHeight="1" x14ac:dyDescent="0.25">
      <c r="A11" s="35" t="s">
        <v>6</v>
      </c>
      <c r="B11" s="9" t="s">
        <v>38</v>
      </c>
      <c r="C11" s="20">
        <v>8</v>
      </c>
      <c r="D11" s="10" t="s">
        <v>39</v>
      </c>
      <c r="E11" s="11">
        <v>2</v>
      </c>
      <c r="F11" s="10" t="s">
        <v>35</v>
      </c>
      <c r="G11" s="20">
        <v>1</v>
      </c>
      <c r="H11" s="20">
        <f t="shared" si="0"/>
        <v>2</v>
      </c>
      <c r="I11" s="20">
        <v>2</v>
      </c>
      <c r="J11" s="10" t="s">
        <v>7</v>
      </c>
      <c r="K11" s="10"/>
      <c r="L11" s="10"/>
    </row>
    <row r="12" spans="1:12" ht="40.35" customHeight="1" x14ac:dyDescent="0.25">
      <c r="A12" s="35" t="s">
        <v>14</v>
      </c>
      <c r="B12" s="9" t="s">
        <v>46</v>
      </c>
      <c r="C12" s="20"/>
      <c r="D12" s="10" t="s">
        <v>41</v>
      </c>
      <c r="E12" s="11">
        <v>2</v>
      </c>
      <c r="F12" s="10" t="s">
        <v>35</v>
      </c>
      <c r="G12" s="20">
        <v>1</v>
      </c>
      <c r="H12" s="20">
        <f t="shared" si="0"/>
        <v>2</v>
      </c>
      <c r="I12" s="20">
        <v>2</v>
      </c>
      <c r="J12" s="10" t="s">
        <v>15</v>
      </c>
      <c r="K12" s="10"/>
      <c r="L12" s="10"/>
    </row>
    <row r="13" spans="1:12" ht="40.35" customHeight="1" x14ac:dyDescent="0.25">
      <c r="A13" s="35"/>
      <c r="B13" s="10"/>
      <c r="C13" s="12"/>
      <c r="D13" s="10"/>
      <c r="E13" s="11"/>
      <c r="F13" s="10"/>
      <c r="G13" s="11"/>
      <c r="H13" s="11">
        <f t="shared" si="0"/>
        <v>0</v>
      </c>
      <c r="I13" s="11"/>
      <c r="J13" s="10"/>
      <c r="K13" s="10"/>
      <c r="L13" s="10"/>
    </row>
    <row r="14" spans="1:12" ht="40.35" customHeight="1" x14ac:dyDescent="0.25">
      <c r="A14" s="35"/>
      <c r="B14" s="10"/>
      <c r="C14" s="12"/>
      <c r="D14" s="10"/>
      <c r="E14" s="11"/>
      <c r="F14" s="10"/>
      <c r="G14" s="11"/>
      <c r="H14" s="11">
        <f t="shared" si="0"/>
        <v>0</v>
      </c>
      <c r="I14" s="11"/>
      <c r="J14" s="10"/>
      <c r="K14" s="10"/>
      <c r="L14" s="10"/>
    </row>
    <row r="15" spans="1:12" ht="40.35" customHeight="1" x14ac:dyDescent="0.25">
      <c r="A15" s="35"/>
      <c r="B15" s="10"/>
      <c r="C15" s="12"/>
      <c r="D15" s="10"/>
      <c r="E15" s="11"/>
      <c r="F15" s="10"/>
      <c r="G15" s="11"/>
      <c r="H15" s="11">
        <f t="shared" si="0"/>
        <v>0</v>
      </c>
      <c r="I15" s="11"/>
      <c r="J15" s="10"/>
      <c r="K15" s="10"/>
      <c r="L15" s="10"/>
    </row>
    <row r="16" spans="1:12" ht="40.35" customHeight="1" x14ac:dyDescent="0.25">
      <c r="A16" s="35"/>
      <c r="B16" s="10"/>
      <c r="C16" s="12"/>
      <c r="D16" s="10"/>
      <c r="E16" s="11"/>
      <c r="F16" s="10"/>
      <c r="G16" s="11"/>
      <c r="H16" s="11">
        <f t="shared" si="0"/>
        <v>0</v>
      </c>
      <c r="I16" s="11"/>
      <c r="J16" s="10"/>
      <c r="K16" s="10"/>
      <c r="L16" s="10"/>
    </row>
    <row r="17" spans="1:12" ht="40.35" customHeight="1" x14ac:dyDescent="0.25">
      <c r="A17" s="35"/>
      <c r="B17" s="10"/>
      <c r="C17" s="12"/>
      <c r="D17" s="10"/>
      <c r="E17" s="11"/>
      <c r="F17" s="10"/>
      <c r="G17" s="11"/>
      <c r="H17" s="11">
        <f t="shared" si="0"/>
        <v>0</v>
      </c>
      <c r="I17" s="11"/>
      <c r="J17" s="10"/>
      <c r="K17" s="10"/>
      <c r="L17" s="10"/>
    </row>
    <row r="18" spans="1:12" ht="40.35" customHeight="1" x14ac:dyDescent="0.25">
      <c r="A18" s="35"/>
      <c r="B18" s="10"/>
      <c r="C18" s="12"/>
      <c r="D18" s="10"/>
      <c r="E18" s="11"/>
      <c r="F18" s="10"/>
      <c r="G18" s="11"/>
      <c r="H18" s="11">
        <f t="shared" si="0"/>
        <v>0</v>
      </c>
      <c r="I18" s="11"/>
      <c r="J18" s="10"/>
      <c r="K18" s="10"/>
      <c r="L18" s="10"/>
    </row>
    <row r="19" spans="1:12" ht="40.35" customHeight="1" x14ac:dyDescent="0.25">
      <c r="A19" s="35"/>
      <c r="B19" s="10"/>
      <c r="C19" s="12"/>
      <c r="D19" s="10"/>
      <c r="E19" s="11"/>
      <c r="F19" s="10"/>
      <c r="G19" s="11"/>
      <c r="H19" s="11">
        <f t="shared" si="0"/>
        <v>0</v>
      </c>
      <c r="I19" s="11"/>
      <c r="J19" s="10"/>
      <c r="K19" s="10"/>
      <c r="L19" s="10"/>
    </row>
    <row r="20" spans="1:12" ht="40.35" customHeight="1" x14ac:dyDescent="0.25">
      <c r="A20" s="35"/>
      <c r="B20" s="10"/>
      <c r="C20" s="12"/>
      <c r="D20" s="10"/>
      <c r="E20" s="11"/>
      <c r="F20" s="10"/>
      <c r="G20" s="11"/>
      <c r="H20" s="11">
        <f t="shared" si="0"/>
        <v>0</v>
      </c>
      <c r="I20" s="11"/>
      <c r="J20" s="10"/>
      <c r="K20" s="10"/>
      <c r="L20" s="10"/>
    </row>
    <row r="21" spans="1:12" ht="40.35" customHeight="1" x14ac:dyDescent="0.25">
      <c r="A21" s="35"/>
      <c r="B21" s="10"/>
      <c r="C21" s="12"/>
      <c r="D21" s="10"/>
      <c r="E21" s="11"/>
      <c r="F21" s="10"/>
      <c r="G21" s="11"/>
      <c r="H21" s="11">
        <f t="shared" si="0"/>
        <v>0</v>
      </c>
      <c r="I21" s="11"/>
      <c r="J21" s="10"/>
      <c r="K21" s="10"/>
      <c r="L21" s="10"/>
    </row>
    <row r="22" spans="1:12" ht="40.35" customHeight="1" x14ac:dyDescent="0.25">
      <c r="A22" s="39"/>
      <c r="B22" s="40"/>
      <c r="C22" s="41"/>
      <c r="D22" s="40"/>
      <c r="E22" s="42"/>
      <c r="F22" s="40"/>
      <c r="G22" s="42"/>
      <c r="H22" s="42">
        <f t="shared" si="0"/>
        <v>0</v>
      </c>
      <c r="I22" s="42"/>
      <c r="J22" s="40"/>
      <c r="K22" s="40"/>
      <c r="L22" s="40"/>
    </row>
    <row r="23" spans="1:12" ht="40.35" customHeight="1" x14ac:dyDescent="0.25">
      <c r="A23" s="43"/>
      <c r="B23" s="44"/>
      <c r="C23" s="57" t="s">
        <v>61</v>
      </c>
      <c r="D23" s="57"/>
      <c r="E23" s="57"/>
      <c r="F23" s="57"/>
      <c r="G23" s="57"/>
      <c r="H23" s="57"/>
      <c r="I23" s="57"/>
      <c r="J23" s="57"/>
      <c r="K23" s="57"/>
      <c r="L23" s="44"/>
    </row>
    <row r="24" spans="1:12" ht="40.35" customHeight="1" x14ac:dyDescent="0.25">
      <c r="A24" s="43"/>
      <c r="B24" s="44"/>
      <c r="C24" s="45"/>
      <c r="D24" s="44"/>
      <c r="E24" s="46"/>
      <c r="F24" s="44"/>
      <c r="G24" s="46"/>
      <c r="H24" s="46"/>
      <c r="I24" s="46"/>
      <c r="J24" s="44"/>
      <c r="K24" s="44"/>
      <c r="L24" s="44"/>
    </row>
  </sheetData>
  <autoFilter ref="A2:L2" xr:uid="{00000000-0009-0000-0000-000004000000}"/>
  <mergeCells count="1">
    <mergeCell ref="C23:K23"/>
  </mergeCells>
  <conditionalFormatting sqref="H3:H22 H24">
    <cfRule type="cellIs" dxfId="5" priority="1" operator="greaterThanOrEqual">
      <formula>8</formula>
    </cfRule>
    <cfRule type="cellIs" dxfId="4" priority="2" operator="between">
      <formula>3</formula>
      <formula>7</formula>
    </cfRule>
    <cfRule type="cellIs" dxfId="3" priority="3" operator="between">
      <formula>1</formula>
      <formula>2</formula>
    </cfRule>
  </conditionalFormatting>
  <conditionalFormatting sqref="I3:I22 I24">
    <cfRule type="cellIs" dxfId="2" priority="4" operator="greaterThanOrEqual">
      <formula>8</formula>
    </cfRule>
    <cfRule type="cellIs" dxfId="1" priority="5" operator="between">
      <formula>3</formula>
      <formula>7</formula>
    </cfRule>
    <cfRule type="cellIs" dxfId="0" priority="6" operator="between">
      <formula>1</formula>
      <formula>2</formula>
    </cfRule>
  </conditionalFormatting>
  <pageMargins left="0.70866141732283472" right="0.70866141732283472" top="1.1811023622047245" bottom="1.1811023622047245" header="0.31496062992125984" footer="0.31496062992125984"/>
  <pageSetup paperSize="9" scale="48" firstPageNumber="0" orientation="landscape" horizontalDpi="300" verticalDpi="300" r:id="rId1"/>
  <headerFooter>
    <oddHeader>&amp;L
&amp;G&amp;C&amp;17Projektpriorisierungsliste&amp;R&amp;G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400-000002000000}">
          <x14:formula1>
            <xm:f>Skalen!$E$2:$E$5</xm:f>
          </x14:formula1>
          <x14:formula2>
            <xm:f>0</xm:f>
          </x14:formula2>
          <xm:sqref>G25:G1024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400-000003000000}">
          <x14:formula1>
            <xm:f>Skalen!$A$2:$A$5</xm:f>
          </x14:formula1>
          <x14:formula2>
            <xm:f>0</xm:f>
          </x14:formula2>
          <xm:sqref>E1 E25:E1024</xm:sqref>
        </x14:dataValidation>
        <x14:dataValidation type="list" allowBlank="1" showInputMessage="1" showErrorMessage="1" promptTitle="Auswirkungsgrad" prompt="Bitte wählen Sie den Auswirkungsgrad aus der Dropdown-Liste aus:_x000a_- 1 Gering_x000a_- 2 Moderat_x000a_- 3 Signifikant_x000a_- 4 Umfangreich" xr:uid="{789F151C-C2BD-4E00-B0C4-7DB143C36E70}">
          <x14:formula1>
            <xm:f>'[Arbeitsblatt Priorisierungstool Demoversion.xlsx]Skalen'!#REF!</xm:f>
          </x14:formula1>
          <xm:sqref>G2:G22 G24</xm:sqref>
        </x14:dataValidation>
        <x14:dataValidation type="list" allowBlank="1" showInputMessage="1" showErrorMessage="1" promptTitle="Dringlichkeitsgrad" prompt="Bitte wählen Sie die Dringlichkeit aus der Dropdown-Liste aus: _x000a_- 1 Gering_x000a_- 2 Moderat_x000a_- 3 Hoch_x000a_- 4 Kritisch " xr:uid="{A122FADD-2F16-45C3-BA7F-A018488460FB}">
          <x14:formula1>
            <xm:f>'[Arbeitsblatt Priorisierungstool Demoversion.xlsx]Skalen'!#REF!</xm:f>
          </x14:formula1>
          <xm:sqref>E2:E22 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7"/>
  <sheetViews>
    <sheetView view="pageLayout" zoomScale="85" zoomScaleNormal="100" zoomScalePageLayoutView="85" workbookViewId="0">
      <selection activeCell="I5" sqref="I5"/>
    </sheetView>
  </sheetViews>
  <sheetFormatPr baseColWidth="10" defaultColWidth="8.85546875" defaultRowHeight="15" x14ac:dyDescent="0.25"/>
  <cols>
    <col min="1" max="1" width="9.140625" customWidth="1"/>
    <col min="2" max="2" width="6" customWidth="1"/>
    <col min="3" max="6" width="15.7109375" customWidth="1"/>
    <col min="7" max="1025" width="9.140625" customWidth="1"/>
  </cols>
  <sheetData>
    <row r="2" spans="1:11" ht="80.099999999999994" customHeight="1" x14ac:dyDescent="0.25">
      <c r="A2" s="58" t="s">
        <v>51</v>
      </c>
      <c r="B2" s="23">
        <v>4</v>
      </c>
      <c r="C2" s="24" t="e">
        <f t="array" aca="1" ref="C2" ca="1">stringconcat(",",IF(Projektregister!#REF!=4,IF(Projektregister!#REF!=1,Projektregister!$A$3:$A$984,""),""))</f>
        <v>#NAME?</v>
      </c>
      <c r="D2" s="25" t="e">
        <f t="array" aca="1" ref="D2" ca="1">stringconcat(",",IF(Projektregister!#REF!=4,IF(Projektregister!#REF!=2,Projektregister!$A$3:$A$984,""),""))</f>
        <v>#NAME?</v>
      </c>
      <c r="E2" s="25" t="e">
        <f t="array" aca="1" ref="E2" ca="1">stringconcat(",",IF(Projektregister!#REF!=4,IF(Projektregister!#REF!=3,Projektregister!$A$3:$A$984,""),""))</f>
        <v>#NAME?</v>
      </c>
      <c r="F2" s="25" t="e">
        <f t="array" aca="1" ref="F2" ca="1">stringconcat(",",IF(Projektregister!#REF!=4,IF(Projektregister!#REF!=4,Projektregister!$A$3:$A$984,""),""))</f>
        <v>#NAME?</v>
      </c>
      <c r="I2" s="60" t="s">
        <v>61</v>
      </c>
      <c r="J2" s="60"/>
      <c r="K2" s="60"/>
    </row>
    <row r="3" spans="1:11" ht="80.099999999999994" customHeight="1" x14ac:dyDescent="0.25">
      <c r="A3" s="58"/>
      <c r="B3" s="23">
        <v>3</v>
      </c>
      <c r="C3" s="24" t="e">
        <f t="array" aca="1" ref="C3" ca="1">stringconcat(",",IF(Projektregister!#REF!=3,IF(Projektregister!#REF!=1,Projektregister!$A$3:$A$984,""),""))</f>
        <v>#NAME?</v>
      </c>
      <c r="D3" s="24" t="e">
        <f t="array" aca="1" ref="D3" ca="1">stringconcat(",",IF(Projektregister!#REF!=3,IF(Projektregister!#REF!=2,Projektregister!$A$3:$A$984,""),""))</f>
        <v>#NAME?</v>
      </c>
      <c r="E3" s="25" t="e">
        <f t="array" aca="1" ref="E3" ca="1">stringconcat(",",IF(Projektregister!#REF!=3,IF(Projektregister!#REF!=3,Projektregister!$A$3:$A$984,""),""))</f>
        <v>#NAME?</v>
      </c>
      <c r="F3" s="25" t="e">
        <f t="array" aca="1" ref="F3" ca="1">stringconcat(",",IF(Projektregister!#REF!=3,IF(Projektregister!#REF!=4,Projektregister!$A$3:$A$984,""),""))</f>
        <v>#NAME?</v>
      </c>
      <c r="I3" s="60"/>
      <c r="J3" s="60"/>
      <c r="K3" s="60"/>
    </row>
    <row r="4" spans="1:11" ht="80.099999999999994" customHeight="1" x14ac:dyDescent="0.25">
      <c r="A4" s="58"/>
      <c r="B4" s="23">
        <v>2</v>
      </c>
      <c r="C4" s="26" t="e">
        <f t="array" aca="1" ref="C4" ca="1">stringconcat(",",IF(Projektregister!#REF!=2,IF(Projektregister!#REF!=1,Projektregister!$A$3:$A$984,""),""))</f>
        <v>#NAME?</v>
      </c>
      <c r="D4" s="24" t="e">
        <f t="array" aca="1" ref="D4" ca="1">stringconcat(",",IF(Projektregister!#REF!=2,IF(Projektregister!#REF!=2,Projektregister!$A$3:$A$984,""),""))</f>
        <v>#NAME?</v>
      </c>
      <c r="E4" s="24" t="e">
        <f t="array" aca="1" ref="E4" ca="1">stringconcat(",",IF(Projektregister!#REF!=2,IF(Projektregister!#REF!=3,Projektregister!$A$3:$A$984,""),""))</f>
        <v>#NAME?</v>
      </c>
      <c r="F4" s="25" t="e">
        <f t="array" aca="1" ref="F4" ca="1">stringconcat(",",IF(Projektregister!#REF!=2,IF(Projektregister!#REF!=4,Projektregister!$A$3:$A$984,""),""))</f>
        <v>#NAME?</v>
      </c>
      <c r="I4" s="60"/>
      <c r="J4" s="60"/>
      <c r="K4" s="60"/>
    </row>
    <row r="5" spans="1:11" ht="80.099999999999994" customHeight="1" x14ac:dyDescent="0.25">
      <c r="A5" s="58"/>
      <c r="B5" s="23">
        <v>1</v>
      </c>
      <c r="C5" s="26" t="e">
        <f t="array" aca="1" ref="C5" ca="1">stringconcat(",",IF(Projektregister!#REF!=1,IF(Projektregister!#REF!=1,Projektregister!$A$3:$A$984,""),""))</f>
        <v>#NAME?</v>
      </c>
      <c r="D5" s="26" t="e">
        <f t="array" aca="1" ref="D5" ca="1">stringconcat(",",IF(Projektregister!#REF!=1,IF(Projektregister!#REF!=2,Projektregister!$A$3:$A$984,""),""))</f>
        <v>#NAME?</v>
      </c>
      <c r="E5" s="24" t="e">
        <f t="array" aca="1" ref="E5" ca="1">stringconcat(",",IF(Projektregister!#REF!=1,IF(Projektregister!#REF!=3,Projektregister!$A$3:$A$984,""),""))</f>
        <v>#NAME?</v>
      </c>
      <c r="F5" s="24" t="e">
        <f t="array" aca="1" ref="F5" ca="1">stringconcat(",",IF(Projektregister!#REF!=1,IF(Projektregister!#REF!=4,Projektregister!$A$3:$A$984,""),""))</f>
        <v>#NAME?</v>
      </c>
    </row>
    <row r="6" spans="1:11" ht="25.5" customHeight="1" x14ac:dyDescent="0.25">
      <c r="C6" s="23">
        <v>1</v>
      </c>
      <c r="D6" s="23">
        <v>2</v>
      </c>
      <c r="E6" s="23">
        <v>3</v>
      </c>
      <c r="F6" s="23">
        <v>4</v>
      </c>
    </row>
    <row r="7" spans="1:11" ht="30" customHeight="1" x14ac:dyDescent="0.25">
      <c r="C7" s="59" t="s">
        <v>52</v>
      </c>
      <c r="D7" s="59"/>
      <c r="E7" s="59"/>
      <c r="F7" s="59"/>
    </row>
  </sheetData>
  <mergeCells count="3">
    <mergeCell ref="A2:A5"/>
    <mergeCell ref="C7:F7"/>
    <mergeCell ref="I2:K4"/>
  </mergeCells>
  <pageMargins left="0.70866141732283472" right="0.70866141732283472" top="1.3779527559055118" bottom="1.1811023622047245" header="0.51181102362204722" footer="0.51181102362204722"/>
  <pageSetup paperSize="9" firstPageNumber="0" orientation="landscape" horizontalDpi="300" verticalDpi="300" r:id="rId1"/>
  <headerFooter>
    <oddHeader>&amp;L&amp;G&amp;C&amp;17Projektpriorisierungsmatrix&amp;R&amp;G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
  <sheetViews>
    <sheetView view="pageLayout" zoomScale="85" zoomScaleNormal="100" zoomScalePageLayoutView="85" workbookViewId="0">
      <selection activeCell="J16" sqref="J16"/>
    </sheetView>
  </sheetViews>
  <sheetFormatPr baseColWidth="10" defaultColWidth="8.85546875" defaultRowHeight="15" x14ac:dyDescent="0.25"/>
  <cols>
    <col min="1" max="1" width="8.42578125" customWidth="1"/>
    <col min="2" max="2" width="3.140625" customWidth="1"/>
    <col min="3" max="3" width="16.42578125" customWidth="1"/>
    <col min="4" max="4" width="3.140625" customWidth="1"/>
    <col min="5" max="5" width="10.140625" customWidth="1"/>
    <col min="6" max="6" width="2.42578125" customWidth="1"/>
    <col min="7" max="7" width="19.42578125" customWidth="1"/>
    <col min="8" max="8" width="3.42578125" customWidth="1"/>
    <col min="9" max="1025" width="9.140625" customWidth="1"/>
  </cols>
  <sheetData>
    <row r="1" spans="1:7" ht="32.25" customHeight="1" x14ac:dyDescent="0.25">
      <c r="A1" s="61" t="s">
        <v>53</v>
      </c>
      <c r="B1" s="61"/>
      <c r="C1" s="61"/>
      <c r="E1" s="61" t="s">
        <v>54</v>
      </c>
      <c r="F1" s="61"/>
      <c r="G1" s="61"/>
    </row>
    <row r="2" spans="1:7" x14ac:dyDescent="0.25">
      <c r="A2" s="37">
        <v>1</v>
      </c>
      <c r="B2" s="38"/>
      <c r="C2" s="38" t="s">
        <v>55</v>
      </c>
      <c r="E2" s="37">
        <v>1</v>
      </c>
      <c r="F2" s="38"/>
      <c r="G2" s="38" t="s">
        <v>55</v>
      </c>
    </row>
    <row r="3" spans="1:7" x14ac:dyDescent="0.25">
      <c r="A3" s="37">
        <v>2</v>
      </c>
      <c r="B3" s="38"/>
      <c r="C3" s="38" t="s">
        <v>56</v>
      </c>
      <c r="E3" s="37">
        <v>2</v>
      </c>
      <c r="F3" s="38"/>
      <c r="G3" s="38" t="s">
        <v>56</v>
      </c>
    </row>
    <row r="4" spans="1:7" x14ac:dyDescent="0.25">
      <c r="A4" s="37">
        <v>3</v>
      </c>
      <c r="B4" s="38"/>
      <c r="C4" s="38" t="s">
        <v>57</v>
      </c>
      <c r="E4" s="37">
        <v>3</v>
      </c>
      <c r="F4" s="38"/>
      <c r="G4" s="38" t="s">
        <v>58</v>
      </c>
    </row>
    <row r="5" spans="1:7" x14ac:dyDescent="0.25">
      <c r="A5" s="37">
        <v>4</v>
      </c>
      <c r="B5" s="38"/>
      <c r="C5" s="38" t="s">
        <v>59</v>
      </c>
      <c r="E5" s="37">
        <v>4</v>
      </c>
      <c r="F5" s="38"/>
      <c r="G5" s="38" t="s">
        <v>60</v>
      </c>
    </row>
    <row r="6" spans="1:7" x14ac:dyDescent="0.25">
      <c r="B6" s="27"/>
      <c r="C6" s="27"/>
    </row>
    <row r="7" spans="1:7" ht="22.5" customHeight="1" x14ac:dyDescent="0.25">
      <c r="A7" s="55" t="s">
        <v>61</v>
      </c>
      <c r="B7" s="55"/>
      <c r="C7" s="55"/>
      <c r="D7" s="55"/>
      <c r="E7" s="55"/>
      <c r="F7" s="55"/>
      <c r="G7" s="55"/>
    </row>
    <row r="8" spans="1:7" x14ac:dyDescent="0.25">
      <c r="A8" s="55"/>
      <c r="B8" s="55"/>
      <c r="C8" s="55"/>
      <c r="D8" s="55"/>
      <c r="E8" s="55"/>
      <c r="F8" s="55"/>
      <c r="G8" s="55"/>
    </row>
    <row r="9" spans="1:7" x14ac:dyDescent="0.25">
      <c r="A9" s="55"/>
      <c r="B9" s="55"/>
      <c r="C9" s="55"/>
      <c r="D9" s="55"/>
      <c r="E9" s="55"/>
      <c r="F9" s="55"/>
      <c r="G9" s="55"/>
    </row>
    <row r="10" spans="1:7" x14ac:dyDescent="0.25">
      <c r="A10" s="55"/>
      <c r="B10" s="55"/>
      <c r="C10" s="55"/>
      <c r="D10" s="55"/>
      <c r="E10" s="55"/>
      <c r="F10" s="55"/>
      <c r="G10" s="55"/>
    </row>
    <row r="11" spans="1:7" x14ac:dyDescent="0.25">
      <c r="A11" s="55"/>
      <c r="B11" s="55"/>
      <c r="C11" s="55"/>
      <c r="D11" s="55"/>
      <c r="E11" s="55"/>
      <c r="F11" s="55"/>
      <c r="G11" s="55"/>
    </row>
    <row r="12" spans="1:7" x14ac:dyDescent="0.25">
      <c r="A12" s="55"/>
      <c r="B12" s="55"/>
      <c r="C12" s="55"/>
      <c r="D12" s="55"/>
      <c r="E12" s="55"/>
      <c r="F12" s="55"/>
      <c r="G12" s="55"/>
    </row>
  </sheetData>
  <mergeCells count="3">
    <mergeCell ref="A1:C1"/>
    <mergeCell ref="E1:G1"/>
    <mergeCell ref="A7:G12"/>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&amp;L
&amp;G&amp;C&amp;17Projektpriorisierungsskalen&amp;R&amp;G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7"/>
  <sheetViews>
    <sheetView view="pageLayout" zoomScale="70" zoomScaleNormal="100" zoomScalePageLayoutView="70" workbookViewId="0">
      <selection activeCell="H2" sqref="H2"/>
    </sheetView>
  </sheetViews>
  <sheetFormatPr baseColWidth="10" defaultColWidth="8.85546875" defaultRowHeight="15" x14ac:dyDescent="0.25"/>
  <cols>
    <col min="1" max="1" width="9.140625" customWidth="1"/>
    <col min="2" max="2" width="6" customWidth="1"/>
    <col min="3" max="6" width="15.7109375" customWidth="1"/>
    <col min="7" max="1025" width="9.140625" customWidth="1"/>
  </cols>
  <sheetData>
    <row r="2" spans="1:11" ht="80.099999999999994" customHeight="1" x14ac:dyDescent="0.25">
      <c r="A2" s="62" t="s">
        <v>51</v>
      </c>
      <c r="B2" s="28">
        <v>4</v>
      </c>
      <c r="C2" s="29">
        <v>4</v>
      </c>
      <c r="D2" s="30">
        <v>8</v>
      </c>
      <c r="E2" s="30">
        <v>12</v>
      </c>
      <c r="F2" s="30">
        <v>16</v>
      </c>
      <c r="I2" s="60" t="s">
        <v>61</v>
      </c>
      <c r="J2" s="60"/>
      <c r="K2" s="60"/>
    </row>
    <row r="3" spans="1:11" ht="80.099999999999994" customHeight="1" x14ac:dyDescent="0.25">
      <c r="A3" s="62"/>
      <c r="B3" s="28">
        <v>3</v>
      </c>
      <c r="C3" s="29">
        <v>3</v>
      </c>
      <c r="D3" s="29">
        <v>6</v>
      </c>
      <c r="E3" s="30">
        <v>9</v>
      </c>
      <c r="F3" s="30">
        <v>12</v>
      </c>
      <c r="I3" s="60"/>
      <c r="J3" s="60"/>
      <c r="K3" s="60"/>
    </row>
    <row r="4" spans="1:11" ht="80.099999999999994" customHeight="1" x14ac:dyDescent="0.25">
      <c r="A4" s="62"/>
      <c r="B4" s="28">
        <v>2</v>
      </c>
      <c r="C4" s="31">
        <v>2</v>
      </c>
      <c r="D4" s="29">
        <v>4</v>
      </c>
      <c r="E4" s="29">
        <v>6</v>
      </c>
      <c r="F4" s="30">
        <v>8</v>
      </c>
      <c r="I4" s="60"/>
      <c r="J4" s="60"/>
      <c r="K4" s="60"/>
    </row>
    <row r="5" spans="1:11" ht="80.099999999999994" customHeight="1" x14ac:dyDescent="0.25">
      <c r="A5" s="62"/>
      <c r="B5" s="28">
        <v>1</v>
      </c>
      <c r="C5" s="31">
        <v>1</v>
      </c>
      <c r="D5" s="31">
        <v>2</v>
      </c>
      <c r="E5" s="29">
        <v>3</v>
      </c>
      <c r="F5" s="29">
        <v>4</v>
      </c>
    </row>
    <row r="6" spans="1:11" ht="25.5" customHeight="1" x14ac:dyDescent="0.35">
      <c r="A6" s="32"/>
      <c r="B6" s="33"/>
      <c r="C6" s="28">
        <v>1</v>
      </c>
      <c r="D6" s="28">
        <v>2</v>
      </c>
      <c r="E6" s="28">
        <v>3</v>
      </c>
      <c r="F6" s="28">
        <v>4</v>
      </c>
    </row>
    <row r="7" spans="1:11" ht="30" customHeight="1" x14ac:dyDescent="0.25">
      <c r="A7" s="32"/>
      <c r="B7" s="32"/>
      <c r="C7" s="63" t="s">
        <v>52</v>
      </c>
      <c r="D7" s="63"/>
      <c r="E7" s="63"/>
      <c r="F7" s="63"/>
    </row>
  </sheetData>
  <mergeCells count="3">
    <mergeCell ref="A2:A5"/>
    <mergeCell ref="C7:F7"/>
    <mergeCell ref="I2:K4"/>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&amp;L
&amp;G&amp;C&amp;17Projektpriorisierungsmatrix&amp;R&amp;G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5</vt:i4>
      </vt:variant>
    </vt:vector>
  </HeadingPairs>
  <TitlesOfParts>
    <vt:vector size="13" baseType="lpstr">
      <vt:lpstr>Projektregister</vt:lpstr>
      <vt:lpstr>Projektregister (01)</vt:lpstr>
      <vt:lpstr>Projektregister (02)</vt:lpstr>
      <vt:lpstr>Projektregister (03)</vt:lpstr>
      <vt:lpstr>Projektregister (04)</vt:lpstr>
      <vt:lpstr>Priorisierungsmatrix</vt:lpstr>
      <vt:lpstr>Skalen</vt:lpstr>
      <vt:lpstr>Priorisierungsmatrix 2</vt:lpstr>
      <vt:lpstr>Projektregister!Druckbereich</vt:lpstr>
      <vt:lpstr>'Projektregister (01)'!Druckbereich</vt:lpstr>
      <vt:lpstr>'Projektregister (02)'!Druckbereich</vt:lpstr>
      <vt:lpstr>'Projektregister (03)'!Druckbereich</vt:lpstr>
      <vt:lpstr>'Projektregister (04)'!Druckbereich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 of Orange</dc:creator>
  <dc:description/>
  <cp:lastModifiedBy>Sarah Duttenhoefer</cp:lastModifiedBy>
  <cp:revision>1</cp:revision>
  <cp:lastPrinted>2019-01-02T00:03:56Z</cp:lastPrinted>
  <dcterms:created xsi:type="dcterms:W3CDTF">2016-12-29T08:27:04Z</dcterms:created>
  <dcterms:modified xsi:type="dcterms:W3CDTF">2020-01-08T10:27:08Z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