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192.168.229.2\P-Projekte\2017-2019 Digitalisation\Implementation\3. Intellectual Outputs\Final Products\O2 Lern-Tool Digitalisierung\Worksheets\EN\"/>
    </mc:Choice>
  </mc:AlternateContent>
  <xr:revisionPtr revIDLastSave="0" documentId="13_ncr:1_{C4C84865-35D5-4B8A-B66E-95C403D45707}" xr6:coauthVersionLast="45" xr6:coauthVersionMax="45" xr10:uidLastSave="{00000000-0000-0000-0000-000000000000}"/>
  <bookViews>
    <workbookView xWindow="-120" yWindow="-120" windowWidth="29040" windowHeight="15840" tabRatio="500" xr2:uid="{00000000-000D-0000-FFFF-FFFF00000000}"/>
  </bookViews>
  <sheets>
    <sheet name="Projects Register" sheetId="1" r:id="rId1"/>
    <sheet name="Projects Register (01)" sheetId="2" r:id="rId2"/>
    <sheet name="Projects Register (02)" sheetId="3" r:id="rId3"/>
    <sheet name="Projects Register (03)" sheetId="4" r:id="rId4"/>
    <sheet name="Projects Register (04)" sheetId="5" r:id="rId5"/>
    <sheet name="Prioritisation Matrix" sheetId="6" r:id="rId6"/>
    <sheet name="Scales" sheetId="7" r:id="rId7"/>
    <sheet name="Prioritisation Matrix 2" sheetId="8" r:id="rId8"/>
  </sheets>
  <definedNames>
    <definedName name="_xlnm._FilterDatabase" localSheetId="0" hidden="1">'Projects Register'!$A$2:$L$2</definedName>
    <definedName name="_xlnm._FilterDatabase" localSheetId="1" hidden="1">'Projects Register (01)'!$A$2:$L$2</definedName>
    <definedName name="_xlnm._FilterDatabase" localSheetId="2" hidden="1">'Projects Register (02)'!$A$2:$L$2</definedName>
    <definedName name="_xlnm._FilterDatabase" localSheetId="3" hidden="1">'Projects Register (03)'!$A$2:$L$2</definedName>
    <definedName name="_xlnm._FilterDatabase" localSheetId="4" hidden="1">'Projects Register (04)'!$A$2:$L$2</definedName>
    <definedName name="_xlnm.Print_Area" localSheetId="0">'Projects Register'!$A$2:$L$24</definedName>
    <definedName name="_xlnm.Print_Area" localSheetId="1">'Projects Register (01)'!$A$2:$L$23</definedName>
    <definedName name="_xlnm.Print_Area" localSheetId="2">'Projects Register (02)'!$A$2:$L$24</definedName>
    <definedName name="_xlnm.Print_Area" localSheetId="3">'Projects Register (03)'!$A$2:$L$24</definedName>
    <definedName name="_xlnm.Print_Area" localSheetId="4">'Projects Register (04)'!$A$2:$L$24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5" i="6" l="1" a="1"/>
  <c r="F5" i="6" s="1"/>
  <c r="E5" i="6" a="1"/>
  <c r="E5" i="6" s="1"/>
  <c r="D5" i="6" a="1"/>
  <c r="D5" i="6" s="1"/>
  <c r="C5" i="6" a="1"/>
  <c r="C5" i="6" s="1"/>
  <c r="F4" i="6" a="1"/>
  <c r="F4" i="6" s="1"/>
  <c r="E4" i="6" a="1"/>
  <c r="E4" i="6" s="1"/>
  <c r="D4" i="6" a="1"/>
  <c r="D4" i="6" s="1"/>
  <c r="C4" i="6" a="1"/>
  <c r="C4" i="6" s="1"/>
  <c r="F3" i="6" a="1"/>
  <c r="F3" i="6" s="1"/>
  <c r="E3" i="6" a="1"/>
  <c r="E3" i="6" s="1"/>
  <c r="D3" i="6" a="1"/>
  <c r="D3" i="6" s="1"/>
  <c r="C3" i="6" a="1"/>
  <c r="C3" i="6" s="1"/>
  <c r="F2" i="6" a="1"/>
  <c r="F2" i="6" s="1"/>
  <c r="E2" i="6" a="1"/>
  <c r="E2" i="6" s="1"/>
  <c r="D2" i="6" a="1"/>
  <c r="D2" i="6" s="1"/>
  <c r="C2" i="6" a="1"/>
  <c r="C2" i="6" s="1"/>
  <c r="H22" i="5"/>
  <c r="H21" i="5"/>
  <c r="H20" i="5"/>
  <c r="H19" i="5"/>
  <c r="H18" i="5"/>
  <c r="H17" i="5"/>
  <c r="H16" i="5"/>
  <c r="H15" i="5"/>
  <c r="H14" i="5"/>
  <c r="H13" i="5"/>
  <c r="H12" i="5"/>
  <c r="H11" i="5"/>
  <c r="H10" i="5"/>
  <c r="H9" i="5"/>
  <c r="H8" i="5"/>
  <c r="H7" i="5"/>
  <c r="H6" i="5"/>
  <c r="H5" i="5"/>
  <c r="H4" i="5"/>
  <c r="H3" i="5"/>
  <c r="H24" i="4"/>
  <c r="H23" i="4"/>
  <c r="H22" i="4"/>
  <c r="H21" i="4"/>
  <c r="H20" i="4"/>
  <c r="H19" i="4"/>
  <c r="H18" i="4"/>
  <c r="H17" i="4"/>
  <c r="H16" i="4"/>
  <c r="H15" i="4"/>
  <c r="H14" i="4"/>
  <c r="H13" i="4"/>
  <c r="H12" i="4"/>
  <c r="H11" i="4"/>
  <c r="H10" i="4"/>
  <c r="H9" i="4"/>
  <c r="H8" i="4"/>
  <c r="H7" i="4"/>
  <c r="H6" i="4"/>
  <c r="H5" i="4"/>
  <c r="H4" i="4"/>
  <c r="H3" i="4"/>
  <c r="H21" i="3"/>
  <c r="H20" i="3"/>
  <c r="H19" i="3"/>
  <c r="H18" i="3"/>
  <c r="H17" i="3"/>
  <c r="H16" i="3"/>
  <c r="H15" i="3"/>
  <c r="H14" i="3"/>
  <c r="H13" i="3"/>
  <c r="H12" i="3"/>
  <c r="H11" i="3"/>
  <c r="H10" i="3"/>
  <c r="H9" i="3"/>
  <c r="H8" i="3"/>
  <c r="H7" i="3"/>
  <c r="H6" i="3"/>
  <c r="H5" i="3"/>
  <c r="H4" i="3"/>
  <c r="H3" i="3"/>
  <c r="H15" i="2"/>
  <c r="H14" i="2"/>
  <c r="H13" i="2"/>
  <c r="H24" i="1"/>
  <c r="H23" i="1"/>
  <c r="H22" i="1"/>
  <c r="H21" i="1"/>
  <c r="H20" i="1"/>
  <c r="H19" i="1"/>
  <c r="H18" i="1"/>
  <c r="H17" i="1"/>
  <c r="H16" i="1"/>
  <c r="H15" i="1"/>
  <c r="H14" i="1"/>
  <c r="H13" i="1"/>
  <c r="H12" i="1"/>
  <c r="H11" i="1"/>
  <c r="H10" i="1"/>
  <c r="H9" i="1"/>
  <c r="H8" i="1"/>
  <c r="H7" i="1"/>
  <c r="H6" i="1"/>
  <c r="H5" i="1"/>
  <c r="H4" i="1"/>
  <c r="H3" i="1"/>
</calcChain>
</file>

<file path=xl/sharedStrings.xml><?xml version="1.0" encoding="utf-8"?>
<sst xmlns="http://schemas.openxmlformats.org/spreadsheetml/2006/main" count="302" uniqueCount="61">
  <si>
    <t>Opportunity ID</t>
  </si>
  <si>
    <t>Project / Change / System 
to be implemented</t>
  </si>
  <si>
    <t>Depends on - Requires (ID)</t>
  </si>
  <si>
    <r>
      <rPr>
        <b/>
        <sz val="10"/>
        <color rgb="FF000000"/>
        <rFont val="Calibri"/>
        <family val="2"/>
        <charset val="1"/>
      </rPr>
      <t xml:space="preserve">List of Factors related to </t>
    </r>
    <r>
      <rPr>
        <b/>
        <u/>
        <sz val="10"/>
        <color rgb="FF000000"/>
        <rFont val="Calibri"/>
        <family val="2"/>
        <charset val="161"/>
      </rPr>
      <t>Urgency</t>
    </r>
    <r>
      <rPr>
        <b/>
        <sz val="10"/>
        <color rgb="FF000000"/>
        <rFont val="Calibri"/>
        <family val="2"/>
        <charset val="1"/>
      </rPr>
      <t xml:space="preserve"> of implementation</t>
    </r>
  </si>
  <si>
    <t>Urgency Value</t>
  </si>
  <si>
    <r>
      <rPr>
        <b/>
        <sz val="10"/>
        <color rgb="FF000000"/>
        <rFont val="Calibri"/>
        <family val="2"/>
        <charset val="1"/>
      </rPr>
      <t xml:space="preserve">List of Factors Related to the (positive or negative) </t>
    </r>
    <r>
      <rPr>
        <b/>
        <u/>
        <sz val="10"/>
        <color rgb="FF000000"/>
        <rFont val="Calibri"/>
        <family val="2"/>
        <charset val="161"/>
      </rPr>
      <t>Impact</t>
    </r>
    <r>
      <rPr>
        <b/>
        <sz val="10"/>
        <color rgb="FF000000"/>
        <rFont val="Calibri"/>
        <family val="2"/>
        <charset val="1"/>
      </rPr>
      <t xml:space="preserve"> of implementation </t>
    </r>
  </si>
  <si>
    <t>Impact Value</t>
  </si>
  <si>
    <t>Priority Rating</t>
  </si>
  <si>
    <t>Final Priority Rating</t>
  </si>
  <si>
    <t>Person in charge of implementation</t>
  </si>
  <si>
    <t>Implementation time plan</t>
  </si>
  <si>
    <t>Notes</t>
  </si>
  <si>
    <t>1</t>
  </si>
  <si>
    <t>Project A</t>
  </si>
  <si>
    <t>ex1. Deadline for regulatory compliance (e.g. GDPR)
ex2. Customer base loss increases drastically
ex3. Short deadline of RFP requires digital services</t>
  </si>
  <si>
    <t>ex1. Sudden new customer influx
ex2. Improvement of operational performance
ex3. Low-skilled staff to adopt changes</t>
  </si>
  <si>
    <t>John</t>
  </si>
  <si>
    <t>2</t>
  </si>
  <si>
    <t>Project B</t>
  </si>
  <si>
    <t>Factor 4
Factor 5
Factor 6</t>
  </si>
  <si>
    <t>Impact factor 1
Impact factor 2
Impact factor 3</t>
  </si>
  <si>
    <t>David</t>
  </si>
  <si>
    <t>3</t>
  </si>
  <si>
    <t>Project C</t>
  </si>
  <si>
    <t>Factor 5
Factor 12
Factor 7</t>
  </si>
  <si>
    <t>Maria</t>
  </si>
  <si>
    <t>4</t>
  </si>
  <si>
    <t>Project D</t>
  </si>
  <si>
    <t>Factor 5
Factor 22
Factor 13</t>
  </si>
  <si>
    <t>Peter</t>
  </si>
  <si>
    <t>5</t>
  </si>
  <si>
    <t>Project E</t>
  </si>
  <si>
    <t>Factor 1
Factor 2
Factor 3</t>
  </si>
  <si>
    <t>6</t>
  </si>
  <si>
    <t>Project F</t>
  </si>
  <si>
    <t>Factor 4
Factor 7
Factor 4</t>
  </si>
  <si>
    <t xml:space="preserve">John </t>
  </si>
  <si>
    <t>7</t>
  </si>
  <si>
    <t>Project G</t>
  </si>
  <si>
    <t>8</t>
  </si>
  <si>
    <t>Project H</t>
  </si>
  <si>
    <t>Andreas</t>
  </si>
  <si>
    <t>9</t>
  </si>
  <si>
    <t>Project I</t>
  </si>
  <si>
    <t>Lilian</t>
  </si>
  <si>
    <t>10</t>
  </si>
  <si>
    <t>Project J</t>
  </si>
  <si>
    <t>Tom</t>
  </si>
  <si>
    <t>Initial Priority Rating</t>
  </si>
  <si>
    <t>Urgency</t>
  </si>
  <si>
    <t>Impact</t>
  </si>
  <si>
    <t>Urgency Scale</t>
  </si>
  <si>
    <t>Impact Scale</t>
  </si>
  <si>
    <t>Low</t>
  </si>
  <si>
    <t>Minor</t>
  </si>
  <si>
    <t>Moderate</t>
  </si>
  <si>
    <t>High</t>
  </si>
  <si>
    <t>Significant</t>
  </si>
  <si>
    <t>Critical</t>
  </si>
  <si>
    <t>Extensive</t>
  </si>
  <si>
    <t>This Project has been funded with support from the European Commission. The European Commission support for the production of this publication does not constitute an endorsement of the contents which reflects the views only of the authors, and the Commission cannot be held responsible for any use which may be made of the information contained therein.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</si>
</sst>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1"/>
      <color rgb="FF000000"/>
      <name val="Calibri"/>
      <family val="2"/>
      <charset val="1"/>
    </font>
    <font>
      <b/>
      <sz val="10"/>
      <color rgb="FF000000"/>
      <name val="Calibri"/>
      <family val="2"/>
      <charset val="1"/>
    </font>
    <font>
      <b/>
      <u/>
      <sz val="10"/>
      <color rgb="FF000000"/>
      <name val="Calibri"/>
      <family val="2"/>
      <charset val="161"/>
    </font>
    <font>
      <sz val="12"/>
      <color rgb="FF000000"/>
      <name val="Calibri"/>
      <family val="2"/>
      <charset val="1"/>
    </font>
    <font>
      <sz val="10"/>
      <color rgb="FF000000"/>
      <name val="Calibri"/>
      <family val="2"/>
      <charset val="1"/>
    </font>
    <font>
      <sz val="18"/>
      <color rgb="FF000000"/>
      <name val="Calibri"/>
      <family val="2"/>
      <charset val="1"/>
    </font>
    <font>
      <sz val="16"/>
      <color rgb="FF000000"/>
      <name val="Calibri"/>
      <family val="2"/>
      <charset val="1"/>
    </font>
    <font>
      <sz val="14"/>
      <color rgb="FF000000"/>
      <name val="Calibri"/>
      <family val="2"/>
      <charset val="1"/>
    </font>
    <font>
      <b/>
      <sz val="18"/>
      <color rgb="FF000000"/>
      <name val="Calibri"/>
      <family val="2"/>
      <charset val="1"/>
    </font>
    <font>
      <b/>
      <sz val="11"/>
      <color rgb="FF000000"/>
      <name val="Calibri"/>
      <family val="2"/>
      <charset val="1"/>
    </font>
    <font>
      <sz val="11"/>
      <color rgb="FFFFFFFF"/>
      <name val="Calibri"/>
      <family val="2"/>
      <charset val="1"/>
    </font>
    <font>
      <b/>
      <sz val="11"/>
      <color rgb="FF333F50"/>
      <name val="Calibri"/>
      <family val="2"/>
      <charset val="1"/>
    </font>
    <font>
      <sz val="11"/>
      <color rgb="FFD9D9D9"/>
      <name val="Calibri"/>
      <family val="2"/>
      <charset val="1"/>
    </font>
    <font>
      <sz val="17"/>
      <color rgb="FF000000"/>
      <name val="Calibri"/>
      <family val="2"/>
      <charset val="1"/>
    </font>
    <font>
      <sz val="11"/>
      <color rgb="FF000000"/>
      <name val="Calibri"/>
      <family val="2"/>
    </font>
    <font>
      <sz val="11"/>
      <name val="Calibri"/>
      <family val="2"/>
      <charset val="1"/>
    </font>
  </fonts>
  <fills count="9">
    <fill>
      <patternFill patternType="none"/>
    </fill>
    <fill>
      <patternFill patternType="gray125"/>
    </fill>
    <fill>
      <patternFill patternType="solid">
        <fgColor rgb="FFD0CECE"/>
        <bgColor rgb="FFD9D9D9"/>
      </patternFill>
    </fill>
    <fill>
      <patternFill patternType="solid">
        <fgColor rgb="FFFFE599"/>
        <bgColor rgb="FFFFFF99"/>
      </patternFill>
    </fill>
    <fill>
      <patternFill patternType="solid">
        <fgColor rgb="FFBDD7EE"/>
        <bgColor rgb="FFD0CECE"/>
      </patternFill>
    </fill>
    <fill>
      <patternFill patternType="solid">
        <fgColor rgb="FF92D050"/>
        <bgColor rgb="FF969696"/>
      </patternFill>
    </fill>
    <fill>
      <patternFill patternType="solid">
        <fgColor rgb="FFFFC000"/>
        <bgColor rgb="FFFF9900"/>
      </patternFill>
    </fill>
    <fill>
      <patternFill patternType="solid">
        <fgColor rgb="FFFF0000"/>
        <bgColor rgb="FF993300"/>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6">
    <xf numFmtId="0" fontId="0" fillId="0" borderId="0" xfId="0"/>
    <xf numFmtId="49" fontId="0" fillId="0" borderId="0" xfId="0" applyNumberFormat="1" applyAlignment="1">
      <alignment wrapText="1"/>
    </xf>
    <xf numFmtId="0" fontId="0" fillId="0" borderId="0" xfId="0" applyAlignment="1">
      <alignment wrapText="1"/>
    </xf>
    <xf numFmtId="0" fontId="0" fillId="0" borderId="0" xfId="0" applyAlignment="1">
      <alignment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left"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9" fillId="0" borderId="0" xfId="0" applyFont="1" applyAlignment="1">
      <alignment horizontal="center" vertical="center"/>
    </xf>
    <xf numFmtId="164" fontId="0" fillId="6" borderId="1" xfId="0" applyNumberFormat="1" applyFill="1" applyBorder="1" applyAlignment="1">
      <alignment horizontal="center" vertical="center"/>
    </xf>
    <xf numFmtId="164" fontId="10" fillId="7" borderId="1" xfId="0" applyNumberFormat="1" applyFont="1" applyFill="1" applyBorder="1" applyAlignment="1">
      <alignment horizontal="center" vertical="center"/>
    </xf>
    <xf numFmtId="164" fontId="0" fillId="5" borderId="1" xfId="0" applyNumberFormat="1" applyFill="1" applyBorder="1" applyAlignment="1">
      <alignment horizontal="center" vertical="center"/>
    </xf>
    <xf numFmtId="0" fontId="0" fillId="7" borderId="0" xfId="0" applyFont="1" applyFill="1"/>
    <xf numFmtId="0" fontId="0" fillId="6" borderId="0" xfId="0" applyFont="1" applyFill="1"/>
    <xf numFmtId="0" fontId="12" fillId="0" borderId="0" xfId="0" applyFont="1"/>
    <xf numFmtId="0" fontId="8" fillId="8" borderId="0" xfId="0" applyFont="1" applyFill="1" applyAlignment="1">
      <alignment horizontal="center" vertical="center"/>
    </xf>
    <xf numFmtId="1" fontId="8" fillId="6" borderId="1" xfId="0" applyNumberFormat="1" applyFont="1" applyFill="1" applyBorder="1" applyAlignment="1">
      <alignment horizontal="center" vertical="center"/>
    </xf>
    <xf numFmtId="1" fontId="8" fillId="7" borderId="1" xfId="0" applyNumberFormat="1" applyFont="1" applyFill="1" applyBorder="1" applyAlignment="1">
      <alignment horizontal="center" vertical="center"/>
    </xf>
    <xf numFmtId="1" fontId="8" fillId="5" borderId="1" xfId="0" applyNumberFormat="1" applyFont="1" applyFill="1" applyBorder="1" applyAlignment="1">
      <alignment horizontal="center" vertical="center"/>
    </xf>
    <xf numFmtId="0" fontId="0" fillId="8" borderId="0" xfId="0" applyFill="1"/>
    <xf numFmtId="0" fontId="5" fillId="8" borderId="0" xfId="0" applyFont="1" applyFill="1"/>
    <xf numFmtId="0" fontId="13" fillId="0" borderId="0" xfId="0" applyFont="1"/>
    <xf numFmtId="49" fontId="0" fillId="0" borderId="0" xfId="0" applyNumberFormat="1" applyFont="1" applyBorder="1" applyAlignment="1">
      <alignment horizontal="center" vertical="center" wrapText="1"/>
    </xf>
    <xf numFmtId="0" fontId="4" fillId="0" borderId="0" xfId="0" applyFont="1" applyBorder="1" applyAlignment="1">
      <alignment horizontal="left" vertical="center" wrapText="1"/>
    </xf>
    <xf numFmtId="0" fontId="0" fillId="0" borderId="0" xfId="0" applyBorder="1" applyAlignment="1">
      <alignment horizontal="center" vertical="center" wrapText="1"/>
    </xf>
    <xf numFmtId="49" fontId="6" fillId="0" borderId="0" xfId="0" applyNumberFormat="1"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Border="1" applyAlignment="1">
      <alignment wrapText="1"/>
    </xf>
    <xf numFmtId="0" fontId="4" fillId="0" borderId="0" xfId="0" applyFont="1" applyBorder="1" applyAlignment="1">
      <alignment vertical="center" wrapText="1"/>
    </xf>
    <xf numFmtId="0" fontId="0" fillId="0" borderId="0" xfId="0" applyBorder="1" applyAlignment="1">
      <alignment vertical="center" wrapText="1"/>
    </xf>
    <xf numFmtId="0" fontId="14" fillId="0" borderId="0" xfId="0" applyFont="1" applyAlignment="1">
      <alignment horizontal="center" wrapText="1"/>
    </xf>
    <xf numFmtId="0" fontId="4" fillId="0" borderId="0" xfId="0" applyFont="1" applyAlignment="1">
      <alignment horizontal="center" wrapText="1"/>
    </xf>
    <xf numFmtId="0" fontId="1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Alignment="1">
      <alignment horizontal="center" wrapText="1"/>
    </xf>
    <xf numFmtId="0" fontId="15" fillId="0" borderId="0" xfId="0" applyFont="1" applyBorder="1" applyAlignment="1">
      <alignment horizontal="center" vertical="center" wrapText="1"/>
    </xf>
    <xf numFmtId="0" fontId="8" fillId="0" borderId="0" xfId="0" applyFont="1" applyBorder="1" applyAlignment="1">
      <alignment horizontal="center" vertical="center" textRotation="90"/>
    </xf>
    <xf numFmtId="0" fontId="8" fillId="0" borderId="0" xfId="0"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11" fillId="5" borderId="0" xfId="0" applyFont="1" applyFill="1" applyBorder="1" applyAlignment="1">
      <alignment horizontal="center" vertical="center"/>
    </xf>
    <xf numFmtId="0" fontId="8" fillId="8" borderId="0" xfId="0" applyFont="1" applyFill="1" applyBorder="1" applyAlignment="1">
      <alignment horizontal="center" vertical="center" textRotation="90"/>
    </xf>
    <xf numFmtId="0" fontId="8" fillId="8" borderId="0" xfId="0" applyFont="1" applyFill="1" applyBorder="1" applyAlignment="1">
      <alignment horizontal="center" vertical="center"/>
    </xf>
  </cellXfs>
  <cellStyles count="1">
    <cellStyle name="Standard" xfId="0" builtinId="0"/>
  </cellStyles>
  <dxfs count="30">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CC99FF"/>
      <rgbColor rgb="FFFFE599"/>
      <rgbColor rgb="FF3366FF"/>
      <rgbColor rgb="FF33CCCC"/>
      <rgbColor rgb="FF92D050"/>
      <rgbColor rgb="FFFFC000"/>
      <rgbColor rgb="FFFF9900"/>
      <rgbColor rgb="FFFF6600"/>
      <rgbColor rgb="FF666699"/>
      <rgbColor rgb="FF969696"/>
      <rgbColor rgb="FF003366"/>
      <rgbColor rgb="FF339966"/>
      <rgbColor rgb="FF003300"/>
      <rgbColor rgb="FF333300"/>
      <rgbColor rgb="FF993300"/>
      <rgbColor rgb="FF993366"/>
      <rgbColor rgb="FF333399"/>
      <rgbColor rgb="FF333F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MK27"/>
  <sheetViews>
    <sheetView tabSelected="1" view="pageLayout" zoomScale="55" zoomScaleNormal="72" zoomScalePageLayoutView="55" workbookViewId="0">
      <selection activeCell="B4" sqref="B4"/>
    </sheetView>
  </sheetViews>
  <sheetFormatPr baseColWidth="10" defaultColWidth="8.85546875" defaultRowHeight="15" x14ac:dyDescent="0.25"/>
  <cols>
    <col min="1" max="1" width="12" style="1" customWidth="1"/>
    <col min="2" max="2" width="33.85546875" style="2" customWidth="1"/>
    <col min="3" max="3" width="13.85546875" style="2" customWidth="1"/>
    <col min="4" max="4" width="45.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0</v>
      </c>
      <c r="B2" s="5" t="s">
        <v>1</v>
      </c>
      <c r="C2" s="6" t="s">
        <v>2</v>
      </c>
      <c r="D2" s="7" t="s">
        <v>3</v>
      </c>
      <c r="E2" s="7" t="s">
        <v>4</v>
      </c>
      <c r="F2" s="8" t="s">
        <v>5</v>
      </c>
      <c r="G2" s="8" t="s">
        <v>6</v>
      </c>
      <c r="H2" s="4" t="s">
        <v>7</v>
      </c>
      <c r="I2" s="4" t="s">
        <v>8</v>
      </c>
      <c r="J2" s="4" t="s">
        <v>9</v>
      </c>
      <c r="K2" s="4" t="s">
        <v>10</v>
      </c>
      <c r="L2" s="4" t="s">
        <v>11</v>
      </c>
    </row>
    <row r="3" spans="1:12" ht="40.35" customHeight="1" x14ac:dyDescent="0.25">
      <c r="A3" s="9" t="s">
        <v>12</v>
      </c>
      <c r="B3" s="10" t="s">
        <v>13</v>
      </c>
      <c r="C3" s="11"/>
      <c r="D3" s="12" t="s">
        <v>14</v>
      </c>
      <c r="E3" s="13">
        <v>1</v>
      </c>
      <c r="F3" s="12" t="s">
        <v>15</v>
      </c>
      <c r="G3" s="13">
        <v>3</v>
      </c>
      <c r="H3" s="14">
        <f t="shared" ref="H3:H24" si="0">E3*G3</f>
        <v>3</v>
      </c>
      <c r="I3" s="14"/>
      <c r="J3" s="15" t="s">
        <v>16</v>
      </c>
      <c r="K3" s="12"/>
      <c r="L3" s="12"/>
    </row>
    <row r="4" spans="1:12" ht="40.35" customHeight="1" x14ac:dyDescent="0.25">
      <c r="A4" s="9" t="s">
        <v>17</v>
      </c>
      <c r="B4" s="10" t="s">
        <v>18</v>
      </c>
      <c r="C4" s="11">
        <v>6</v>
      </c>
      <c r="D4" s="12" t="s">
        <v>19</v>
      </c>
      <c r="E4" s="13">
        <v>3</v>
      </c>
      <c r="F4" s="12" t="s">
        <v>20</v>
      </c>
      <c r="G4" s="13">
        <v>2</v>
      </c>
      <c r="H4" s="14">
        <f t="shared" si="0"/>
        <v>6</v>
      </c>
      <c r="I4" s="14"/>
      <c r="J4" s="15" t="s">
        <v>21</v>
      </c>
      <c r="K4" s="12"/>
      <c r="L4" s="12"/>
    </row>
    <row r="5" spans="1:12" ht="40.35" customHeight="1" x14ac:dyDescent="0.25">
      <c r="A5" s="9" t="s">
        <v>22</v>
      </c>
      <c r="B5" s="10" t="s">
        <v>23</v>
      </c>
      <c r="C5" s="11"/>
      <c r="D5" s="12" t="s">
        <v>24</v>
      </c>
      <c r="E5" s="13">
        <v>2</v>
      </c>
      <c r="F5" s="12" t="s">
        <v>20</v>
      </c>
      <c r="G5" s="13">
        <v>4</v>
      </c>
      <c r="H5" s="14">
        <f t="shared" si="0"/>
        <v>8</v>
      </c>
      <c r="I5" s="14"/>
      <c r="J5" s="15" t="s">
        <v>25</v>
      </c>
      <c r="K5" s="12"/>
      <c r="L5" s="12"/>
    </row>
    <row r="6" spans="1:12" ht="40.35" customHeight="1" x14ac:dyDescent="0.25">
      <c r="A6" s="9" t="s">
        <v>26</v>
      </c>
      <c r="B6" s="10" t="s">
        <v>27</v>
      </c>
      <c r="C6" s="11">
        <v>8</v>
      </c>
      <c r="D6" s="12" t="s">
        <v>28</v>
      </c>
      <c r="E6" s="13">
        <v>2</v>
      </c>
      <c r="F6" s="12" t="s">
        <v>20</v>
      </c>
      <c r="G6" s="13">
        <v>1</v>
      </c>
      <c r="H6" s="14">
        <f t="shared" si="0"/>
        <v>2</v>
      </c>
      <c r="I6" s="14"/>
      <c r="J6" s="15" t="s">
        <v>29</v>
      </c>
      <c r="K6" s="12"/>
      <c r="L6" s="12"/>
    </row>
    <row r="7" spans="1:12" ht="40.35" customHeight="1" x14ac:dyDescent="0.25">
      <c r="A7" s="9" t="s">
        <v>30</v>
      </c>
      <c r="B7" s="10" t="s">
        <v>31</v>
      </c>
      <c r="C7" s="11"/>
      <c r="D7" s="12" t="s">
        <v>32</v>
      </c>
      <c r="E7" s="13">
        <v>4</v>
      </c>
      <c r="F7" s="12" t="s">
        <v>20</v>
      </c>
      <c r="G7" s="13">
        <v>2</v>
      </c>
      <c r="H7" s="14">
        <f t="shared" si="0"/>
        <v>8</v>
      </c>
      <c r="I7" s="14"/>
      <c r="J7" s="15" t="s">
        <v>25</v>
      </c>
      <c r="K7" s="12"/>
      <c r="L7" s="12"/>
    </row>
    <row r="8" spans="1:12" ht="40.35" customHeight="1" x14ac:dyDescent="0.25">
      <c r="A8" s="9" t="s">
        <v>33</v>
      </c>
      <c r="B8" s="10" t="s">
        <v>34</v>
      </c>
      <c r="C8" s="11"/>
      <c r="D8" s="12" t="s">
        <v>35</v>
      </c>
      <c r="E8" s="13">
        <v>1</v>
      </c>
      <c r="F8" s="12" t="s">
        <v>20</v>
      </c>
      <c r="G8" s="13">
        <v>2</v>
      </c>
      <c r="H8" s="14">
        <f t="shared" si="0"/>
        <v>2</v>
      </c>
      <c r="I8" s="14"/>
      <c r="J8" s="15" t="s">
        <v>36</v>
      </c>
      <c r="K8" s="12"/>
      <c r="L8" s="12"/>
    </row>
    <row r="9" spans="1:12" ht="40.35" customHeight="1" x14ac:dyDescent="0.25">
      <c r="A9" s="9" t="s">
        <v>37</v>
      </c>
      <c r="B9" s="10" t="s">
        <v>38</v>
      </c>
      <c r="C9" s="11"/>
      <c r="D9" s="12" t="s">
        <v>32</v>
      </c>
      <c r="E9" s="13">
        <v>4</v>
      </c>
      <c r="F9" s="12" t="s">
        <v>20</v>
      </c>
      <c r="G9" s="13">
        <v>3</v>
      </c>
      <c r="H9" s="14">
        <f t="shared" si="0"/>
        <v>12</v>
      </c>
      <c r="I9" s="14"/>
      <c r="J9" s="15" t="s">
        <v>16</v>
      </c>
      <c r="K9" s="12"/>
      <c r="L9" s="12"/>
    </row>
    <row r="10" spans="1:12" ht="40.35" customHeight="1" x14ac:dyDescent="0.25">
      <c r="A10" s="9" t="s">
        <v>39</v>
      </c>
      <c r="B10" s="10" t="s">
        <v>40</v>
      </c>
      <c r="C10" s="11"/>
      <c r="D10" s="12" t="s">
        <v>32</v>
      </c>
      <c r="E10" s="13">
        <v>3</v>
      </c>
      <c r="F10" s="12" t="s">
        <v>20</v>
      </c>
      <c r="G10" s="13">
        <v>4</v>
      </c>
      <c r="H10" s="14">
        <f t="shared" si="0"/>
        <v>12</v>
      </c>
      <c r="I10" s="14"/>
      <c r="J10" s="15" t="s">
        <v>41</v>
      </c>
      <c r="K10" s="12"/>
      <c r="L10" s="12"/>
    </row>
    <row r="11" spans="1:12" ht="40.35" customHeight="1" x14ac:dyDescent="0.25">
      <c r="A11" s="9" t="s">
        <v>42</v>
      </c>
      <c r="B11" s="10" t="s">
        <v>43</v>
      </c>
      <c r="C11" s="11"/>
      <c r="D11" s="12" t="s">
        <v>32</v>
      </c>
      <c r="E11" s="13">
        <v>2</v>
      </c>
      <c r="F11" s="12" t="s">
        <v>20</v>
      </c>
      <c r="G11" s="13">
        <v>1</v>
      </c>
      <c r="H11" s="14">
        <f t="shared" si="0"/>
        <v>2</v>
      </c>
      <c r="I11" s="14"/>
      <c r="J11" s="15" t="s">
        <v>44</v>
      </c>
      <c r="K11" s="12"/>
      <c r="L11" s="12"/>
    </row>
    <row r="12" spans="1:12" ht="40.35" customHeight="1" x14ac:dyDescent="0.25">
      <c r="A12" s="9" t="s">
        <v>45</v>
      </c>
      <c r="B12" s="10" t="s">
        <v>46</v>
      </c>
      <c r="C12" s="11"/>
      <c r="D12" s="12" t="s">
        <v>32</v>
      </c>
      <c r="E12" s="13">
        <v>3</v>
      </c>
      <c r="F12" s="12" t="s">
        <v>20</v>
      </c>
      <c r="G12" s="13">
        <v>1</v>
      </c>
      <c r="H12" s="14">
        <f t="shared" si="0"/>
        <v>3</v>
      </c>
      <c r="I12" s="14"/>
      <c r="J12" s="15" t="s">
        <v>47</v>
      </c>
      <c r="K12" s="12"/>
      <c r="L12" s="12"/>
    </row>
    <row r="13" spans="1:12" ht="40.35" customHeight="1" x14ac:dyDescent="0.25">
      <c r="A13" s="9"/>
      <c r="B13" s="12"/>
      <c r="C13" s="16"/>
      <c r="D13" s="12"/>
      <c r="E13" s="13"/>
      <c r="F13" s="12"/>
      <c r="G13" s="13"/>
      <c r="H13" s="14">
        <f t="shared" si="0"/>
        <v>0</v>
      </c>
      <c r="I13" s="14"/>
      <c r="J13" s="12"/>
      <c r="K13" s="12"/>
      <c r="L13" s="12"/>
    </row>
    <row r="14" spans="1:12" ht="40.35" customHeight="1" x14ac:dyDescent="0.25">
      <c r="A14" s="9"/>
      <c r="B14" s="12"/>
      <c r="C14" s="16"/>
      <c r="D14" s="12"/>
      <c r="E14" s="13"/>
      <c r="F14" s="12"/>
      <c r="G14" s="13"/>
      <c r="H14" s="14">
        <f t="shared" si="0"/>
        <v>0</v>
      </c>
      <c r="I14" s="14"/>
      <c r="J14" s="12"/>
      <c r="K14" s="12"/>
      <c r="L14" s="12"/>
    </row>
    <row r="15" spans="1:12" ht="40.35" customHeight="1" x14ac:dyDescent="0.25">
      <c r="A15" s="9"/>
      <c r="B15" s="12"/>
      <c r="C15" s="16"/>
      <c r="D15" s="12"/>
      <c r="E15" s="13"/>
      <c r="F15" s="12"/>
      <c r="G15" s="13"/>
      <c r="H15" s="14">
        <f t="shared" si="0"/>
        <v>0</v>
      </c>
      <c r="I15" s="14"/>
      <c r="J15" s="12"/>
      <c r="K15" s="12"/>
      <c r="L15" s="12"/>
    </row>
    <row r="16" spans="1:12" ht="40.35" customHeight="1" x14ac:dyDescent="0.25">
      <c r="A16" s="9"/>
      <c r="B16" s="12"/>
      <c r="C16" s="16"/>
      <c r="D16" s="12"/>
      <c r="E16" s="13"/>
      <c r="F16" s="12"/>
      <c r="G16" s="13"/>
      <c r="H16" s="14">
        <f t="shared" si="0"/>
        <v>0</v>
      </c>
      <c r="I16" s="14"/>
      <c r="J16" s="12"/>
      <c r="K16" s="12"/>
      <c r="L16" s="12"/>
    </row>
    <row r="17" spans="1:12" ht="40.35" customHeight="1" x14ac:dyDescent="0.25">
      <c r="A17" s="9"/>
      <c r="B17" s="12"/>
      <c r="C17" s="16"/>
      <c r="D17" s="12"/>
      <c r="E17" s="13"/>
      <c r="F17" s="12"/>
      <c r="G17" s="13"/>
      <c r="H17" s="14">
        <f t="shared" si="0"/>
        <v>0</v>
      </c>
      <c r="I17" s="14"/>
      <c r="J17" s="12"/>
      <c r="K17" s="12"/>
      <c r="L17" s="12"/>
    </row>
    <row r="18" spans="1:12" ht="40.35" customHeight="1" x14ac:dyDescent="0.25">
      <c r="A18" s="9"/>
      <c r="B18" s="12"/>
      <c r="C18" s="16"/>
      <c r="D18" s="12"/>
      <c r="E18" s="13"/>
      <c r="F18" s="12"/>
      <c r="G18" s="13"/>
      <c r="H18" s="14">
        <f t="shared" si="0"/>
        <v>0</v>
      </c>
      <c r="I18" s="14"/>
      <c r="J18" s="12"/>
      <c r="K18" s="12"/>
      <c r="L18" s="12"/>
    </row>
    <row r="19" spans="1:12" ht="40.35" customHeight="1" x14ac:dyDescent="0.25">
      <c r="A19" s="9"/>
      <c r="B19" s="12"/>
      <c r="C19" s="16"/>
      <c r="D19" s="12"/>
      <c r="E19" s="13"/>
      <c r="F19" s="12"/>
      <c r="G19" s="13"/>
      <c r="H19" s="14">
        <f t="shared" si="0"/>
        <v>0</v>
      </c>
      <c r="I19" s="14"/>
      <c r="J19" s="12"/>
      <c r="K19" s="12"/>
      <c r="L19" s="12"/>
    </row>
    <row r="20" spans="1:12" ht="40.35" customHeight="1" x14ac:dyDescent="0.25">
      <c r="A20" s="9"/>
      <c r="B20" s="12"/>
      <c r="C20" s="16"/>
      <c r="D20" s="12"/>
      <c r="E20" s="13"/>
      <c r="F20" s="12"/>
      <c r="G20" s="13"/>
      <c r="H20" s="14">
        <f t="shared" si="0"/>
        <v>0</v>
      </c>
      <c r="I20" s="14"/>
      <c r="J20" s="12"/>
      <c r="K20" s="12"/>
      <c r="L20" s="12"/>
    </row>
    <row r="21" spans="1:12" ht="40.35" customHeight="1" x14ac:dyDescent="0.25">
      <c r="A21" s="9"/>
      <c r="B21" s="12"/>
      <c r="C21" s="16"/>
      <c r="D21" s="12"/>
      <c r="E21" s="13"/>
      <c r="F21" s="12"/>
      <c r="G21" s="13"/>
      <c r="H21" s="14">
        <f t="shared" si="0"/>
        <v>0</v>
      </c>
      <c r="I21" s="14"/>
      <c r="J21" s="12"/>
      <c r="K21" s="12"/>
      <c r="L21" s="12"/>
    </row>
    <row r="22" spans="1:12" ht="40.35" customHeight="1" x14ac:dyDescent="0.25">
      <c r="A22" s="9"/>
      <c r="B22" s="12"/>
      <c r="C22" s="16"/>
      <c r="D22" s="12"/>
      <c r="E22" s="13"/>
      <c r="F22" s="12"/>
      <c r="G22" s="13"/>
      <c r="H22" s="14">
        <f t="shared" si="0"/>
        <v>0</v>
      </c>
      <c r="I22" s="14"/>
      <c r="J22" s="12"/>
      <c r="K22" s="12"/>
      <c r="L22" s="12"/>
    </row>
    <row r="23" spans="1:12" ht="40.35" customHeight="1" x14ac:dyDescent="0.25">
      <c r="A23" s="9"/>
      <c r="B23" s="12"/>
      <c r="C23" s="16"/>
      <c r="D23" s="12"/>
      <c r="E23" s="13"/>
      <c r="F23" s="12"/>
      <c r="G23" s="13"/>
      <c r="H23" s="14">
        <f t="shared" si="0"/>
        <v>0</v>
      </c>
      <c r="I23" s="14"/>
      <c r="J23" s="12"/>
      <c r="K23" s="12"/>
      <c r="L23" s="12"/>
    </row>
    <row r="24" spans="1:12" ht="40.35" customHeight="1" x14ac:dyDescent="0.25">
      <c r="A24" s="9"/>
      <c r="B24" s="12"/>
      <c r="C24" s="16"/>
      <c r="D24" s="12"/>
      <c r="E24" s="13"/>
      <c r="F24" s="12"/>
      <c r="G24" s="13"/>
      <c r="H24" s="14">
        <f t="shared" si="0"/>
        <v>0</v>
      </c>
      <c r="I24" s="14"/>
      <c r="J24" s="12"/>
      <c r="K24" s="12"/>
      <c r="L24" s="12"/>
    </row>
    <row r="26" spans="1:12" x14ac:dyDescent="0.25">
      <c r="C26" s="52" t="s">
        <v>60</v>
      </c>
      <c r="D26" s="53"/>
      <c r="E26" s="53"/>
      <c r="F26" s="53"/>
      <c r="G26" s="53"/>
      <c r="H26" s="53"/>
      <c r="I26" s="53"/>
      <c r="J26" s="53"/>
      <c r="K26" s="53"/>
    </row>
    <row r="27" spans="1:12" x14ac:dyDescent="0.25">
      <c r="C27" s="53"/>
      <c r="D27" s="53"/>
      <c r="E27" s="53"/>
      <c r="F27" s="53"/>
      <c r="G27" s="53"/>
      <c r="H27" s="53"/>
      <c r="I27" s="53"/>
      <c r="J27" s="53"/>
      <c r="K27" s="53"/>
    </row>
  </sheetData>
  <autoFilter ref="A2:L2" xr:uid="{00000000-0009-0000-0000-000000000000}"/>
  <mergeCells count="1">
    <mergeCell ref="C26:K27"/>
  </mergeCells>
  <conditionalFormatting sqref="H3:H24">
    <cfRule type="cellIs" dxfId="29" priority="2" operator="greaterThanOrEqual">
      <formula>8</formula>
    </cfRule>
    <cfRule type="cellIs" dxfId="28" priority="3" operator="between">
      <formula>3</formula>
      <formula>7</formula>
    </cfRule>
    <cfRule type="cellIs" dxfId="27" priority="4" operator="between">
      <formula>1</formula>
      <formula>2</formula>
    </cfRule>
  </conditionalFormatting>
  <conditionalFormatting sqref="I3:I24">
    <cfRule type="cellIs" dxfId="26" priority="5" operator="greaterThanOrEqual">
      <formula>8</formula>
    </cfRule>
    <cfRule type="cellIs" dxfId="25" priority="6" operator="between">
      <formula>3</formula>
      <formula>7</formula>
    </cfRule>
    <cfRule type="cellIs" dxfId="24" priority="7" operator="between">
      <formula>1</formula>
      <formula>2</formula>
    </cfRule>
  </conditionalFormatting>
  <dataValidations disablePrompts="1" count="2">
    <dataValidation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sqref="G2" xr:uid="{00000000-0002-0000-0000-000000000000}">
      <formula1>0</formula1>
      <formula2>0</formula2>
    </dataValidation>
    <dataValidation showDropDown="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sqref="E2" xr:uid="{00000000-0002-0000-0000-000001000000}">
      <formula1>0</formula1>
      <formula2>0</formula2>
    </dataValidation>
  </dataValidations>
  <pageMargins left="0.70866141732283472" right="0.70866141732283472" top="0.74803149606299213" bottom="0.74803149606299213" header="0.31496062992125984" footer="0.31496062992125984"/>
  <pageSetup paperSize="9" scale="49" firstPageNumber="0" orientation="landscape" horizontalDpi="300" verticalDpi="300" r:id="rId1"/>
  <headerFooter>
    <oddHeader>&amp;L
&amp;G&amp;C&amp;17PROJECT PRIORITISATION LIST
&amp;R&amp;G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000-000002000000}">
          <x14:formula1>
            <xm:f>Scales!$E$2:$E$5</xm:f>
          </x14:formula1>
          <x14:formula2>
            <xm:f>0</xm:f>
          </x14:formula2>
          <xm:sqref>G25 G28:G1023</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000-000003000000}">
          <x14:formula1>
            <xm:f>Scales!$A$2:$A$5</xm:f>
          </x14:formula1>
          <x14:formula2>
            <xm:f>0</xm:f>
          </x14:formula2>
          <xm:sqref>E1 E25 E28:E1023</xm:sqref>
        </x14:dataValidation>
        <x14:dataValidation type="list" allowBlank="1" showInputMessage="1" showErrorMessage="1" errorTitle="Impact scale" error="Plese select impact from the drop down list:_x000a_1 - Insignificat_x000a_2 - Minor_x000a_3 - Major_x000a_4 - Severe" promptTitle="Impact scale" prompt="Please select impact from the drop down list:_x000a_1 - Minor_x000a_2 - Moderate_x000a_3 - Significant_x000a_4 - Extensive" xr:uid="{00000000-0002-0000-0000-000004000000}">
          <x14:formula1>
            <xm:f>Scales!$E$2:$E$5</xm:f>
          </x14:formula1>
          <x14:formula2>
            <xm:f>0</xm:f>
          </x14:formula2>
          <xm:sqref>G3:G24</xm:sqref>
        </x14:dataValidation>
        <x14:dataValidation type="list" allowBlank="1" showInputMessage="1" showErrorMessage="1" errorTitle="Probability scale" error="Please select the probability from the drop down list:_x000a_- 1 Unlikely_x000a_- 2 Moderate_x000a_- 3 Likely_x000a_- 4 Almost certain" promptTitle="Urgency scale" prompt="Please select the urgency from the drop down list:_x000a_- 1 Low_x000a_- 2 Moderate_x000a_- 3 High_x000a_- 4 Critical" xr:uid="{00000000-0002-0000-0000-000005000000}">
          <x14:formula1>
            <xm:f>Scales!$A$2:$A$5</xm:f>
          </x14:formula1>
          <x14:formula2>
            <xm:f>0</xm:f>
          </x14:formula2>
          <xm:sqref>E3:E24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MK23"/>
  <sheetViews>
    <sheetView view="pageLayout" topLeftCell="A10" zoomScale="70" zoomScaleNormal="72" zoomScalePageLayoutView="70" workbookViewId="0">
      <selection activeCell="C23" sqref="C23:K23"/>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0</v>
      </c>
      <c r="B2" s="5" t="s">
        <v>1</v>
      </c>
      <c r="C2" s="6" t="s">
        <v>2</v>
      </c>
      <c r="D2" s="7" t="s">
        <v>3</v>
      </c>
      <c r="E2" s="7" t="s">
        <v>4</v>
      </c>
      <c r="F2" s="8" t="s">
        <v>5</v>
      </c>
      <c r="G2" s="8" t="s">
        <v>6</v>
      </c>
      <c r="H2" s="4" t="s">
        <v>7</v>
      </c>
      <c r="I2" s="4" t="s">
        <v>8</v>
      </c>
      <c r="J2" s="4" t="s">
        <v>9</v>
      </c>
      <c r="K2" s="4" t="s">
        <v>10</v>
      </c>
      <c r="L2" s="4" t="s">
        <v>11</v>
      </c>
    </row>
    <row r="3" spans="1:12" ht="40.35" customHeight="1" x14ac:dyDescent="0.25">
      <c r="A3" s="17" t="s">
        <v>12</v>
      </c>
      <c r="B3" s="18" t="s">
        <v>13</v>
      </c>
      <c r="C3" s="19"/>
      <c r="D3" s="12"/>
      <c r="E3" s="13"/>
      <c r="F3" s="12"/>
      <c r="G3" s="13"/>
      <c r="H3" s="14"/>
      <c r="I3" s="14"/>
      <c r="J3" s="12"/>
      <c r="K3" s="12"/>
      <c r="L3" s="12"/>
    </row>
    <row r="4" spans="1:12" ht="40.35" customHeight="1" x14ac:dyDescent="0.25">
      <c r="A4" s="17" t="s">
        <v>17</v>
      </c>
      <c r="B4" s="18" t="s">
        <v>18</v>
      </c>
      <c r="C4" s="19">
        <v>6</v>
      </c>
      <c r="D4" s="12"/>
      <c r="E4" s="13"/>
      <c r="F4" s="12"/>
      <c r="G4" s="13"/>
      <c r="H4" s="14"/>
      <c r="I4" s="14"/>
      <c r="J4" s="12"/>
      <c r="K4" s="12"/>
      <c r="L4" s="12"/>
    </row>
    <row r="5" spans="1:12" ht="40.35" customHeight="1" x14ac:dyDescent="0.25">
      <c r="A5" s="17" t="s">
        <v>22</v>
      </c>
      <c r="B5" s="18" t="s">
        <v>23</v>
      </c>
      <c r="C5" s="19"/>
      <c r="D5" s="12"/>
      <c r="E5" s="13"/>
      <c r="F5" s="12"/>
      <c r="G5" s="13"/>
      <c r="H5" s="14"/>
      <c r="I5" s="14"/>
      <c r="J5" s="12"/>
      <c r="K5" s="12"/>
      <c r="L5" s="12"/>
    </row>
    <row r="6" spans="1:12" ht="40.35" customHeight="1" x14ac:dyDescent="0.25">
      <c r="A6" s="17" t="s">
        <v>26</v>
      </c>
      <c r="B6" s="18" t="s">
        <v>27</v>
      </c>
      <c r="C6" s="19">
        <v>8</v>
      </c>
      <c r="D6" s="12"/>
      <c r="E6" s="13"/>
      <c r="F6" s="12"/>
      <c r="G6" s="13"/>
      <c r="H6" s="14"/>
      <c r="I6" s="14"/>
      <c r="J6" s="12"/>
      <c r="K6" s="12"/>
      <c r="L6" s="12"/>
    </row>
    <row r="7" spans="1:12" ht="40.35" customHeight="1" x14ac:dyDescent="0.25">
      <c r="A7" s="17" t="s">
        <v>30</v>
      </c>
      <c r="B7" s="18" t="s">
        <v>31</v>
      </c>
      <c r="C7" s="19"/>
      <c r="D7" s="12"/>
      <c r="E7" s="13"/>
      <c r="F7" s="12"/>
      <c r="G7" s="13"/>
      <c r="H7" s="14"/>
      <c r="I7" s="14"/>
      <c r="J7" s="12"/>
      <c r="K7" s="12"/>
      <c r="L7" s="12"/>
    </row>
    <row r="8" spans="1:12" ht="40.35" customHeight="1" x14ac:dyDescent="0.25">
      <c r="A8" s="17" t="s">
        <v>33</v>
      </c>
      <c r="B8" s="18" t="s">
        <v>34</v>
      </c>
      <c r="C8" s="19"/>
      <c r="D8" s="12"/>
      <c r="E8" s="13"/>
      <c r="F8" s="12"/>
      <c r="G8" s="13"/>
      <c r="H8" s="14"/>
      <c r="I8" s="14"/>
      <c r="J8" s="12"/>
      <c r="K8" s="12"/>
      <c r="L8" s="12"/>
    </row>
    <row r="9" spans="1:12" ht="40.35" customHeight="1" x14ac:dyDescent="0.25">
      <c r="A9" s="17" t="s">
        <v>37</v>
      </c>
      <c r="B9" s="18" t="s">
        <v>38</v>
      </c>
      <c r="C9" s="19"/>
      <c r="D9" s="12"/>
      <c r="E9" s="13"/>
      <c r="F9" s="12"/>
      <c r="G9" s="13"/>
      <c r="H9" s="14"/>
      <c r="I9" s="14"/>
      <c r="J9" s="12"/>
      <c r="K9" s="12"/>
      <c r="L9" s="12"/>
    </row>
    <row r="10" spans="1:12" ht="40.35" customHeight="1" x14ac:dyDescent="0.25">
      <c r="A10" s="17" t="s">
        <v>39</v>
      </c>
      <c r="B10" s="18" t="s">
        <v>40</v>
      </c>
      <c r="C10" s="19"/>
      <c r="D10" s="12"/>
      <c r="E10" s="13"/>
      <c r="F10" s="12"/>
      <c r="G10" s="13"/>
      <c r="H10" s="14"/>
      <c r="I10" s="14"/>
      <c r="J10" s="12"/>
      <c r="K10" s="12"/>
      <c r="L10" s="12"/>
    </row>
    <row r="11" spans="1:12" ht="40.35" customHeight="1" x14ac:dyDescent="0.25">
      <c r="A11" s="17" t="s">
        <v>42</v>
      </c>
      <c r="B11" s="18" t="s">
        <v>43</v>
      </c>
      <c r="C11" s="19"/>
      <c r="D11" s="12"/>
      <c r="E11" s="13"/>
      <c r="F11" s="12"/>
      <c r="G11" s="13"/>
      <c r="H11" s="14"/>
      <c r="I11" s="14"/>
      <c r="J11" s="12"/>
      <c r="K11" s="12"/>
      <c r="L11" s="12"/>
    </row>
    <row r="12" spans="1:12" ht="40.35" customHeight="1" x14ac:dyDescent="0.25">
      <c r="A12" s="17" t="s">
        <v>45</v>
      </c>
      <c r="B12" s="18" t="s">
        <v>46</v>
      </c>
      <c r="C12" s="19"/>
      <c r="D12" s="12"/>
      <c r="E12" s="13"/>
      <c r="F12" s="12"/>
      <c r="G12" s="13"/>
      <c r="H12" s="14"/>
      <c r="I12" s="14"/>
      <c r="J12" s="12"/>
      <c r="K12" s="12"/>
      <c r="L12" s="12"/>
    </row>
    <row r="13" spans="1:12" ht="40.35" customHeight="1" x14ac:dyDescent="0.25">
      <c r="A13" s="9"/>
      <c r="B13" s="12"/>
      <c r="C13" s="16"/>
      <c r="D13" s="12"/>
      <c r="E13" s="13"/>
      <c r="F13" s="12"/>
      <c r="G13" s="13"/>
      <c r="H13" s="14">
        <f>E13*G13</f>
        <v>0</v>
      </c>
      <c r="I13" s="14"/>
      <c r="J13" s="12"/>
      <c r="K13" s="12"/>
      <c r="L13" s="12"/>
    </row>
    <row r="14" spans="1:12" ht="40.35" customHeight="1" x14ac:dyDescent="0.25">
      <c r="A14" s="9"/>
      <c r="B14" s="12"/>
      <c r="C14" s="16"/>
      <c r="D14" s="12"/>
      <c r="E14" s="13"/>
      <c r="F14" s="12"/>
      <c r="G14" s="13"/>
      <c r="H14" s="14">
        <f>E14*G14</f>
        <v>0</v>
      </c>
      <c r="I14" s="14"/>
      <c r="J14" s="12"/>
      <c r="K14" s="12"/>
      <c r="L14" s="12"/>
    </row>
    <row r="15" spans="1:12" ht="40.35" customHeight="1" x14ac:dyDescent="0.25">
      <c r="A15" s="9"/>
      <c r="B15" s="12"/>
      <c r="C15" s="16"/>
      <c r="D15" s="12"/>
      <c r="E15" s="13"/>
      <c r="F15" s="12"/>
      <c r="G15" s="13"/>
      <c r="H15" s="14">
        <f>E15*G15</f>
        <v>0</v>
      </c>
      <c r="I15" s="14"/>
      <c r="J15" s="12"/>
      <c r="K15" s="12"/>
      <c r="L15" s="12"/>
    </row>
    <row r="16" spans="1:12" ht="40.35" customHeight="1" x14ac:dyDescent="0.25">
      <c r="A16" s="9"/>
      <c r="B16" s="12"/>
      <c r="C16" s="16"/>
      <c r="D16" s="12"/>
      <c r="E16" s="13"/>
      <c r="F16" s="12"/>
      <c r="G16" s="13"/>
      <c r="H16" s="14"/>
      <c r="I16" s="14"/>
      <c r="J16" s="12"/>
      <c r="K16" s="12"/>
      <c r="L16" s="12"/>
    </row>
    <row r="17" spans="1:12" ht="40.35" customHeight="1" x14ac:dyDescent="0.25">
      <c r="A17" s="9"/>
      <c r="B17" s="12"/>
      <c r="C17" s="16"/>
      <c r="D17" s="12"/>
      <c r="E17" s="13"/>
      <c r="F17" s="12"/>
      <c r="G17" s="13"/>
      <c r="H17" s="14"/>
      <c r="I17" s="14"/>
      <c r="J17" s="12"/>
      <c r="K17" s="12"/>
      <c r="L17" s="12"/>
    </row>
    <row r="18" spans="1:12" ht="40.35" customHeight="1" x14ac:dyDescent="0.25">
      <c r="A18" s="9"/>
      <c r="B18" s="12"/>
      <c r="C18" s="16"/>
      <c r="D18" s="12"/>
      <c r="E18" s="13"/>
      <c r="F18" s="12"/>
      <c r="G18" s="13"/>
      <c r="H18" s="14"/>
      <c r="I18" s="14"/>
      <c r="J18" s="12"/>
      <c r="K18" s="12"/>
      <c r="L18" s="12"/>
    </row>
    <row r="19" spans="1:12" ht="40.35" customHeight="1" x14ac:dyDescent="0.25">
      <c r="A19" s="9"/>
      <c r="B19" s="12"/>
      <c r="C19" s="16"/>
      <c r="D19" s="12"/>
      <c r="E19" s="13"/>
      <c r="F19" s="12"/>
      <c r="G19" s="13"/>
      <c r="H19" s="14"/>
      <c r="I19" s="14"/>
      <c r="J19" s="12"/>
      <c r="K19" s="12"/>
      <c r="L19" s="12"/>
    </row>
    <row r="20" spans="1:12" ht="40.35" customHeight="1" x14ac:dyDescent="0.25">
      <c r="A20" s="9"/>
      <c r="B20" s="12"/>
      <c r="C20" s="16"/>
      <c r="D20" s="12"/>
      <c r="E20" s="14"/>
      <c r="F20" s="12"/>
      <c r="G20" s="14"/>
      <c r="H20" s="14"/>
      <c r="I20" s="14"/>
      <c r="J20" s="12"/>
      <c r="K20" s="12"/>
      <c r="L20" s="12"/>
    </row>
    <row r="21" spans="1:12" ht="40.35" customHeight="1" x14ac:dyDescent="0.25">
      <c r="A21" s="9"/>
      <c r="B21" s="12"/>
      <c r="C21" s="16"/>
      <c r="D21" s="12"/>
      <c r="E21" s="14"/>
      <c r="F21" s="12"/>
      <c r="G21" s="14"/>
      <c r="H21" s="14"/>
      <c r="I21" s="14"/>
      <c r="J21" s="12"/>
      <c r="K21" s="12"/>
      <c r="L21" s="12"/>
    </row>
    <row r="22" spans="1:12" ht="40.35" customHeight="1" x14ac:dyDescent="0.25">
      <c r="A22" s="42"/>
      <c r="B22" s="43"/>
      <c r="C22" s="50"/>
      <c r="D22" s="50"/>
      <c r="E22" s="50"/>
      <c r="F22" s="50"/>
      <c r="G22" s="50"/>
      <c r="H22" s="50"/>
      <c r="I22" s="50"/>
      <c r="J22" s="50"/>
      <c r="K22" s="50"/>
      <c r="L22" s="43"/>
    </row>
    <row r="23" spans="1:12" ht="40.35" customHeight="1" x14ac:dyDescent="0.25">
      <c r="A23" s="42"/>
      <c r="B23" s="43"/>
      <c r="C23" s="54" t="s">
        <v>60</v>
      </c>
      <c r="D23" s="55"/>
      <c r="E23" s="55"/>
      <c r="F23" s="55"/>
      <c r="G23" s="55"/>
      <c r="H23" s="55"/>
      <c r="I23" s="55"/>
      <c r="J23" s="55"/>
      <c r="K23" s="55"/>
      <c r="L23" s="43"/>
    </row>
  </sheetData>
  <autoFilter ref="A2:L2" xr:uid="{00000000-0009-0000-0000-000001000000}"/>
  <mergeCells count="1">
    <mergeCell ref="C23:K23"/>
  </mergeCells>
  <conditionalFormatting sqref="H3:H21">
    <cfRule type="cellIs" dxfId="23" priority="2" operator="greaterThanOrEqual">
      <formula>8</formula>
    </cfRule>
    <cfRule type="cellIs" dxfId="22" priority="3" operator="between">
      <formula>3</formula>
      <formula>7</formula>
    </cfRule>
    <cfRule type="cellIs" dxfId="21" priority="4" operator="between">
      <formula>1</formula>
      <formula>2</formula>
    </cfRule>
  </conditionalFormatting>
  <conditionalFormatting sqref="I3:I21">
    <cfRule type="cellIs" dxfId="20" priority="5" operator="greaterThanOrEqual">
      <formula>8</formula>
    </cfRule>
    <cfRule type="cellIs" dxfId="19" priority="6" operator="between">
      <formula>3</formula>
      <formula>7</formula>
    </cfRule>
    <cfRule type="cellIs" dxfId="18" priority="7" operator="between">
      <formula>1</formula>
      <formula>2</formula>
    </cfRule>
  </conditionalFormatting>
  <dataValidations disablePrompts="1" count="2">
    <dataValidation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sqref="G2" xr:uid="{00000000-0002-0000-0100-000000000000}">
      <formula1>0</formula1>
      <formula2>0</formula2>
    </dataValidation>
    <dataValidation showDropDown="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sqref="E2" xr:uid="{00000000-0002-0000-0100-000001000000}">
      <formula1>0</formula1>
      <formula2>0</formula2>
    </dataValidation>
  </dataValidations>
  <pageMargins left="0.70866141732283472" right="0.70866141732283472" top="0.74803149606299213" bottom="1.1811023622047245" header="0.31496062992125984" footer="0.31496062992125984"/>
  <pageSetup paperSize="9" scale="51" firstPageNumber="0" orientation="landscape" horizontalDpi="300" verticalDpi="300" r:id="rId1"/>
  <headerFooter>
    <oddHeader>&amp;L
&amp;G&amp;C&amp;17PROJECT PRIORITISATION LIST&amp;R&amp;G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Probability scale" error="Please select the probability from the drop down list:_x000a_- 1 Unlikely_x000a_- 2 Moderate_x000a_- 3 Likely_x000a_- 4 Almost certain" promptTitle="Urgency scale" prompt="Please select the urgency from the drop down list:_x000a_- 1 Low_x000a_- 2 Moderate_x000a_- 3 High_x000a_- 4 Critical" xr:uid="{00000000-0002-0000-0100-000002000000}">
          <x14:formula1>
            <xm:f>Scales!$A$2:$A$5</xm:f>
          </x14:formula1>
          <x14:formula2>
            <xm:f>0</xm:f>
          </x14:formula2>
          <xm:sqref>E3:E21</xm:sqref>
        </x14:dataValidation>
        <x14:dataValidation type="list" allowBlank="1" showInputMessage="1" showErrorMessage="1" errorTitle="Impact scale" error="Plese select impact from the drop down list:_x000a_1 - Insignificat_x000a_2 - Minor_x000a_3 - Major_x000a_4 - Severe" promptTitle="Impact scale" prompt="Please select impact from the drop down list:_x000a_1 - Minor_x000a_2 - Moderate_x000a_3 - Significant_x000a_4 - Extensive" xr:uid="{00000000-0002-0000-0100-000003000000}">
          <x14:formula1>
            <xm:f>Scales!$E$2:$E$5</xm:f>
          </x14:formula1>
          <x14:formula2>
            <xm:f>0</xm:f>
          </x14:formula2>
          <xm:sqref>G3:G21</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100-000004000000}">
          <x14:formula1>
            <xm:f>Scales!$A$2:$A$5</xm:f>
          </x14:formula1>
          <x14:formula2>
            <xm:f>0</xm:f>
          </x14:formula2>
          <xm:sqref>E1 E24:E1022</xm:sqref>
        </x14:dataValidation>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100-000005000000}">
          <x14:formula1>
            <xm:f>Scales!$E$2:$E$5</xm:f>
          </x14:formula1>
          <x14:formula2>
            <xm:f>0</xm:f>
          </x14:formula2>
          <xm:sqref>G24:G1022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MK24"/>
  <sheetViews>
    <sheetView view="pageLayout" topLeftCell="A8" zoomScale="70" zoomScaleNormal="89" zoomScalePageLayoutView="70" workbookViewId="0">
      <selection activeCell="C23" sqref="C23:K23"/>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0</v>
      </c>
      <c r="B2" s="5" t="s">
        <v>1</v>
      </c>
      <c r="C2" s="6" t="s">
        <v>2</v>
      </c>
      <c r="D2" s="7" t="s">
        <v>3</v>
      </c>
      <c r="E2" s="7" t="s">
        <v>4</v>
      </c>
      <c r="F2" s="8" t="s">
        <v>5</v>
      </c>
      <c r="G2" s="8" t="s">
        <v>6</v>
      </c>
      <c r="H2" s="4" t="s">
        <v>48</v>
      </c>
      <c r="I2" s="4" t="s">
        <v>8</v>
      </c>
      <c r="J2" s="4" t="s">
        <v>9</v>
      </c>
      <c r="K2" s="4" t="s">
        <v>10</v>
      </c>
      <c r="L2" s="4" t="s">
        <v>11</v>
      </c>
    </row>
    <row r="3" spans="1:12" ht="40.35" customHeight="1" x14ac:dyDescent="0.25">
      <c r="A3" s="20" t="s">
        <v>37</v>
      </c>
      <c r="B3" s="21" t="s">
        <v>38</v>
      </c>
      <c r="C3" s="22"/>
      <c r="D3" s="12" t="s">
        <v>32</v>
      </c>
      <c r="E3" s="22">
        <v>4</v>
      </c>
      <c r="F3" s="12" t="s">
        <v>20</v>
      </c>
      <c r="G3" s="23">
        <v>3</v>
      </c>
      <c r="H3" s="24">
        <f t="shared" ref="H3:H21" si="0">E3*G3</f>
        <v>12</v>
      </c>
      <c r="I3" s="14"/>
      <c r="J3" s="12" t="s">
        <v>16</v>
      </c>
      <c r="K3" s="12"/>
      <c r="L3" s="12"/>
    </row>
    <row r="4" spans="1:12" ht="40.35" customHeight="1" x14ac:dyDescent="0.25">
      <c r="A4" s="20" t="s">
        <v>39</v>
      </c>
      <c r="B4" s="21" t="s">
        <v>40</v>
      </c>
      <c r="C4" s="22"/>
      <c r="D4" s="12" t="s">
        <v>32</v>
      </c>
      <c r="E4" s="22">
        <v>3</v>
      </c>
      <c r="F4" s="12" t="s">
        <v>20</v>
      </c>
      <c r="G4" s="23">
        <v>4</v>
      </c>
      <c r="H4" s="24">
        <f t="shared" si="0"/>
        <v>12</v>
      </c>
      <c r="I4" s="14"/>
      <c r="J4" s="12" t="s">
        <v>41</v>
      </c>
      <c r="K4" s="12"/>
      <c r="L4" s="12"/>
    </row>
    <row r="5" spans="1:12" ht="40.35" customHeight="1" x14ac:dyDescent="0.25">
      <c r="A5" s="20" t="s">
        <v>22</v>
      </c>
      <c r="B5" s="21" t="s">
        <v>23</v>
      </c>
      <c r="C5" s="22"/>
      <c r="D5" s="12" t="s">
        <v>24</v>
      </c>
      <c r="E5" s="22">
        <v>2</v>
      </c>
      <c r="F5" s="12" t="s">
        <v>20</v>
      </c>
      <c r="G5" s="23">
        <v>4</v>
      </c>
      <c r="H5" s="24">
        <f t="shared" si="0"/>
        <v>8</v>
      </c>
      <c r="I5" s="14"/>
      <c r="J5" s="12" t="s">
        <v>25</v>
      </c>
      <c r="K5" s="12"/>
      <c r="L5" s="12"/>
    </row>
    <row r="6" spans="1:12" ht="40.35" customHeight="1" x14ac:dyDescent="0.25">
      <c r="A6" s="20" t="s">
        <v>30</v>
      </c>
      <c r="B6" s="21" t="s">
        <v>31</v>
      </c>
      <c r="C6" s="22"/>
      <c r="D6" s="12" t="s">
        <v>32</v>
      </c>
      <c r="E6" s="22">
        <v>4</v>
      </c>
      <c r="F6" s="12" t="s">
        <v>20</v>
      </c>
      <c r="G6" s="23">
        <v>2</v>
      </c>
      <c r="H6" s="24">
        <f t="shared" si="0"/>
        <v>8</v>
      </c>
      <c r="I6" s="14"/>
      <c r="J6" s="12" t="s">
        <v>25</v>
      </c>
      <c r="K6" s="12"/>
      <c r="L6" s="12"/>
    </row>
    <row r="7" spans="1:12" ht="40.35" customHeight="1" x14ac:dyDescent="0.25">
      <c r="A7" s="20" t="s">
        <v>17</v>
      </c>
      <c r="B7" s="21" t="s">
        <v>18</v>
      </c>
      <c r="C7" s="22">
        <v>6</v>
      </c>
      <c r="D7" s="12" t="s">
        <v>19</v>
      </c>
      <c r="E7" s="22">
        <v>3</v>
      </c>
      <c r="F7" s="12" t="s">
        <v>20</v>
      </c>
      <c r="G7" s="23">
        <v>2</v>
      </c>
      <c r="H7" s="24">
        <f t="shared" si="0"/>
        <v>6</v>
      </c>
      <c r="I7" s="14"/>
      <c r="J7" s="12" t="s">
        <v>21</v>
      </c>
      <c r="K7" s="12"/>
      <c r="L7" s="12"/>
    </row>
    <row r="8" spans="1:12" ht="40.35" customHeight="1" x14ac:dyDescent="0.25">
      <c r="A8" s="20" t="s">
        <v>12</v>
      </c>
      <c r="B8" s="21" t="s">
        <v>13</v>
      </c>
      <c r="C8" s="22"/>
      <c r="D8" s="12" t="s">
        <v>32</v>
      </c>
      <c r="E8" s="22">
        <v>1</v>
      </c>
      <c r="F8" s="12" t="s">
        <v>20</v>
      </c>
      <c r="G8" s="23">
        <v>3</v>
      </c>
      <c r="H8" s="24">
        <f t="shared" si="0"/>
        <v>3</v>
      </c>
      <c r="I8" s="14"/>
      <c r="J8" s="12" t="s">
        <v>16</v>
      </c>
      <c r="K8" s="12"/>
      <c r="L8" s="12"/>
    </row>
    <row r="9" spans="1:12" ht="40.35" customHeight="1" x14ac:dyDescent="0.25">
      <c r="A9" s="20" t="s">
        <v>45</v>
      </c>
      <c r="B9" s="21" t="s">
        <v>46</v>
      </c>
      <c r="C9" s="22"/>
      <c r="D9" s="12" t="s">
        <v>32</v>
      </c>
      <c r="E9" s="22">
        <v>3</v>
      </c>
      <c r="F9" s="12" t="s">
        <v>20</v>
      </c>
      <c r="G9" s="23">
        <v>1</v>
      </c>
      <c r="H9" s="24">
        <f t="shared" si="0"/>
        <v>3</v>
      </c>
      <c r="I9" s="14"/>
      <c r="J9" s="12" t="s">
        <v>47</v>
      </c>
      <c r="K9" s="12"/>
      <c r="L9" s="12"/>
    </row>
    <row r="10" spans="1:12" ht="40.35" customHeight="1" x14ac:dyDescent="0.25">
      <c r="A10" s="20" t="s">
        <v>26</v>
      </c>
      <c r="B10" s="21" t="s">
        <v>27</v>
      </c>
      <c r="C10" s="22">
        <v>8</v>
      </c>
      <c r="D10" s="12" t="s">
        <v>28</v>
      </c>
      <c r="E10" s="22">
        <v>2</v>
      </c>
      <c r="F10" s="12" t="s">
        <v>20</v>
      </c>
      <c r="G10" s="23">
        <v>1</v>
      </c>
      <c r="H10" s="24">
        <f t="shared" si="0"/>
        <v>2</v>
      </c>
      <c r="I10" s="14"/>
      <c r="J10" s="12" t="s">
        <v>29</v>
      </c>
      <c r="K10" s="12"/>
      <c r="L10" s="12"/>
    </row>
    <row r="11" spans="1:12" ht="40.35" customHeight="1" x14ac:dyDescent="0.25">
      <c r="A11" s="20" t="s">
        <v>33</v>
      </c>
      <c r="B11" s="21" t="s">
        <v>34</v>
      </c>
      <c r="C11" s="22"/>
      <c r="D11" s="12" t="s">
        <v>35</v>
      </c>
      <c r="E11" s="22">
        <v>1</v>
      </c>
      <c r="F11" s="12" t="s">
        <v>20</v>
      </c>
      <c r="G11" s="23">
        <v>2</v>
      </c>
      <c r="H11" s="24">
        <f t="shared" si="0"/>
        <v>2</v>
      </c>
      <c r="I11" s="14"/>
      <c r="J11" s="12" t="s">
        <v>36</v>
      </c>
      <c r="K11" s="12"/>
      <c r="L11" s="12"/>
    </row>
    <row r="12" spans="1:12" ht="40.35" customHeight="1" x14ac:dyDescent="0.25">
      <c r="A12" s="20" t="s">
        <v>42</v>
      </c>
      <c r="B12" s="21" t="s">
        <v>43</v>
      </c>
      <c r="C12" s="22"/>
      <c r="D12" s="12" t="s">
        <v>32</v>
      </c>
      <c r="E12" s="22">
        <v>2</v>
      </c>
      <c r="F12" s="12" t="s">
        <v>20</v>
      </c>
      <c r="G12" s="23">
        <v>1</v>
      </c>
      <c r="H12" s="24">
        <f t="shared" si="0"/>
        <v>2</v>
      </c>
      <c r="I12" s="14"/>
      <c r="J12" s="12" t="s">
        <v>44</v>
      </c>
      <c r="K12" s="12"/>
      <c r="L12" s="12"/>
    </row>
    <row r="13" spans="1:12" ht="40.35" customHeight="1" x14ac:dyDescent="0.25">
      <c r="A13" s="20"/>
      <c r="B13" s="21"/>
      <c r="C13" s="22"/>
      <c r="D13" s="12"/>
      <c r="E13" s="22"/>
      <c r="F13" s="12"/>
      <c r="G13" s="23"/>
      <c r="H13" s="24">
        <f t="shared" si="0"/>
        <v>0</v>
      </c>
      <c r="I13" s="14"/>
      <c r="J13" s="12"/>
      <c r="K13" s="12"/>
      <c r="L13" s="12"/>
    </row>
    <row r="14" spans="1:12" ht="40.35" customHeight="1" x14ac:dyDescent="0.25">
      <c r="A14" s="20"/>
      <c r="B14" s="21"/>
      <c r="C14" s="22"/>
      <c r="D14" s="12"/>
      <c r="E14" s="22"/>
      <c r="F14" s="12"/>
      <c r="G14" s="23"/>
      <c r="H14" s="24">
        <f t="shared" si="0"/>
        <v>0</v>
      </c>
      <c r="I14" s="14"/>
      <c r="J14" s="12"/>
      <c r="K14" s="12"/>
      <c r="L14" s="12"/>
    </row>
    <row r="15" spans="1:12" ht="40.35" customHeight="1" x14ac:dyDescent="0.25">
      <c r="A15" s="20"/>
      <c r="B15" s="21"/>
      <c r="C15" s="22"/>
      <c r="D15" s="12"/>
      <c r="E15" s="22"/>
      <c r="F15" s="12"/>
      <c r="G15" s="23"/>
      <c r="H15" s="24">
        <f t="shared" si="0"/>
        <v>0</v>
      </c>
      <c r="I15" s="14"/>
      <c r="J15" s="12"/>
      <c r="K15" s="12"/>
      <c r="L15" s="12"/>
    </row>
    <row r="16" spans="1:12" ht="40.35" customHeight="1" x14ac:dyDescent="0.25">
      <c r="A16" s="20"/>
      <c r="B16" s="21"/>
      <c r="C16" s="22"/>
      <c r="D16" s="12"/>
      <c r="E16" s="22"/>
      <c r="F16" s="12"/>
      <c r="G16" s="23"/>
      <c r="H16" s="24">
        <f t="shared" si="0"/>
        <v>0</v>
      </c>
      <c r="I16" s="14"/>
      <c r="J16" s="12"/>
      <c r="K16" s="12"/>
      <c r="L16" s="12"/>
    </row>
    <row r="17" spans="1:13" ht="40.35" customHeight="1" x14ac:dyDescent="0.25">
      <c r="A17" s="20"/>
      <c r="B17" s="21"/>
      <c r="C17" s="22"/>
      <c r="D17" s="12"/>
      <c r="E17" s="22"/>
      <c r="F17" s="12"/>
      <c r="G17" s="23"/>
      <c r="H17" s="24">
        <f t="shared" si="0"/>
        <v>0</v>
      </c>
      <c r="I17" s="14"/>
      <c r="J17" s="12"/>
      <c r="K17" s="12"/>
      <c r="L17" s="12"/>
    </row>
    <row r="18" spans="1:13" ht="40.35" customHeight="1" x14ac:dyDescent="0.25">
      <c r="A18" s="20"/>
      <c r="B18" s="21"/>
      <c r="C18" s="22"/>
      <c r="D18" s="12"/>
      <c r="E18" s="22"/>
      <c r="F18" s="12"/>
      <c r="G18" s="23"/>
      <c r="H18" s="24">
        <f t="shared" si="0"/>
        <v>0</v>
      </c>
      <c r="I18" s="14"/>
      <c r="J18" s="12"/>
      <c r="K18" s="12"/>
      <c r="L18" s="12"/>
    </row>
    <row r="19" spans="1:13" ht="40.35" customHeight="1" x14ac:dyDescent="0.25">
      <c r="A19" s="20"/>
      <c r="B19" s="21"/>
      <c r="C19" s="22"/>
      <c r="D19" s="12"/>
      <c r="E19" s="22"/>
      <c r="F19" s="12"/>
      <c r="G19" s="23"/>
      <c r="H19" s="24">
        <f t="shared" si="0"/>
        <v>0</v>
      </c>
      <c r="I19" s="14"/>
      <c r="J19" s="12"/>
      <c r="K19" s="12"/>
      <c r="L19" s="12"/>
    </row>
    <row r="20" spans="1:13" ht="40.35" customHeight="1" x14ac:dyDescent="0.25">
      <c r="A20" s="20"/>
      <c r="B20" s="21"/>
      <c r="C20" s="22"/>
      <c r="D20" s="12"/>
      <c r="E20" s="22"/>
      <c r="F20" s="12"/>
      <c r="G20" s="23"/>
      <c r="H20" s="24">
        <f t="shared" si="0"/>
        <v>0</v>
      </c>
      <c r="I20" s="14"/>
      <c r="J20" s="12"/>
      <c r="K20" s="12"/>
      <c r="L20" s="12"/>
    </row>
    <row r="21" spans="1:13" ht="40.35" customHeight="1" x14ac:dyDescent="0.25">
      <c r="A21" s="20"/>
      <c r="B21" s="21"/>
      <c r="C21" s="22"/>
      <c r="D21" s="12"/>
      <c r="E21" s="22"/>
      <c r="F21" s="12"/>
      <c r="G21" s="24"/>
      <c r="H21" s="24">
        <f t="shared" si="0"/>
        <v>0</v>
      </c>
      <c r="I21" s="14"/>
      <c r="J21" s="12"/>
      <c r="K21" s="12"/>
      <c r="L21" s="12"/>
    </row>
    <row r="22" spans="1:13" ht="40.35" customHeight="1" x14ac:dyDescent="0.25">
      <c r="A22" s="45"/>
      <c r="B22" s="46"/>
      <c r="C22" s="47"/>
      <c r="D22" s="43"/>
      <c r="E22" s="47"/>
      <c r="F22" s="43"/>
      <c r="G22" s="48"/>
      <c r="H22" s="48"/>
      <c r="I22" s="44"/>
      <c r="J22" s="43"/>
      <c r="K22" s="43"/>
      <c r="L22" s="43"/>
      <c r="M22" s="49"/>
    </row>
    <row r="23" spans="1:13" ht="40.35" customHeight="1" x14ac:dyDescent="0.25">
      <c r="A23" s="45"/>
      <c r="B23" s="46"/>
      <c r="C23" s="56" t="s">
        <v>60</v>
      </c>
      <c r="D23" s="56"/>
      <c r="E23" s="56"/>
      <c r="F23" s="56"/>
      <c r="G23" s="56"/>
      <c r="H23" s="56"/>
      <c r="I23" s="56"/>
      <c r="J23" s="56"/>
      <c r="K23" s="56"/>
      <c r="L23" s="43"/>
      <c r="M23" s="49"/>
    </row>
    <row r="24" spans="1:13" ht="40.35" customHeight="1" x14ac:dyDescent="0.25">
      <c r="A24" s="45"/>
      <c r="B24" s="46"/>
      <c r="C24" s="47"/>
      <c r="D24" s="43"/>
      <c r="E24" s="47"/>
      <c r="F24" s="43"/>
      <c r="G24" s="48"/>
      <c r="H24" s="48"/>
      <c r="I24" s="44"/>
      <c r="J24" s="43"/>
      <c r="K24" s="43"/>
      <c r="L24" s="43"/>
      <c r="M24" s="49"/>
    </row>
  </sheetData>
  <autoFilter ref="A2:L2" xr:uid="{00000000-0009-0000-0000-000002000000}"/>
  <mergeCells count="1">
    <mergeCell ref="C23:K23"/>
  </mergeCells>
  <conditionalFormatting sqref="H3:H22 H24">
    <cfRule type="cellIs" dxfId="17" priority="2" operator="greaterThanOrEqual">
      <formula>8</formula>
    </cfRule>
    <cfRule type="cellIs" dxfId="16" priority="3" operator="between">
      <formula>3</formula>
      <formula>7</formula>
    </cfRule>
    <cfRule type="cellIs" dxfId="15" priority="4" operator="between">
      <formula>1</formula>
      <formula>2</formula>
    </cfRule>
  </conditionalFormatting>
  <conditionalFormatting sqref="I3:I22 I24">
    <cfRule type="cellIs" dxfId="14" priority="5" operator="greaterThanOrEqual">
      <formula>8</formula>
    </cfRule>
    <cfRule type="cellIs" dxfId="13" priority="6" operator="between">
      <formula>3</formula>
      <formula>7</formula>
    </cfRule>
    <cfRule type="cellIs" dxfId="12" priority="7" operator="between">
      <formula>1</formula>
      <formula>2</formula>
    </cfRule>
  </conditionalFormatting>
  <dataValidations count="2">
    <dataValidation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sqref="G2" xr:uid="{00000000-0002-0000-0200-000000000000}">
      <formula1>0</formula1>
      <formula2>0</formula2>
    </dataValidation>
    <dataValidation showDropDown="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sqref="E2" xr:uid="{00000000-0002-0000-0200-000001000000}">
      <formula1>0</formula1>
      <formula2>0</formula2>
    </dataValidation>
  </dataValidations>
  <pageMargins left="0.70866141732283472" right="0.70866141732283472" top="1.1811023622047245" bottom="1.1811023622047245" header="0.31496062992125984" footer="0.31496062992125984"/>
  <pageSetup paperSize="9" scale="48" firstPageNumber="0" orientation="landscape" horizontalDpi="300" verticalDpi="300" r:id="rId1"/>
  <headerFooter>
    <oddHeader>&amp;L
&amp;G&amp;C&amp;17PROJECT PRIORITISATION LIST&amp;R&amp;G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200-000002000000}">
          <x14:formula1>
            <xm:f>Scales!$E$2:$E$5</xm:f>
          </x14:formula1>
          <x14:formula2>
            <xm:f>0</xm:f>
          </x14:formula2>
          <xm:sqref>G25:G1024</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200-000003000000}">
          <x14:formula1>
            <xm:f>Scales!$A$2:$A$5</xm:f>
          </x14:formula1>
          <x14:formula2>
            <xm:f>0</xm:f>
          </x14:formula2>
          <xm:sqref>E1 E25:E1024</xm:sqref>
        </x14:dataValidation>
        <x14:dataValidation type="list" allowBlank="1" showInputMessage="1" showErrorMessage="1" errorTitle="Impact scale" error="Plese select impact from the drop down list:_x000a_1 - Insignificat_x000a_2 - Minor_x000a_3 - Major_x000a_4 - Severe" promptTitle="Impact scale" prompt="Please select impact from the drop down list:_x000a_1 - Minor_x000a_2 - Moderate_x000a_3 - Significant_x000a_4 - Extensive" xr:uid="{00000000-0002-0000-0200-000004000000}">
          <x14:formula1>
            <xm:f>Scales!$E$2:$E$5</xm:f>
          </x14:formula1>
          <x14:formula2>
            <xm:f>0</xm:f>
          </x14:formula2>
          <xm:sqref>G3:G22 G24</xm:sqref>
        </x14:dataValidation>
        <x14:dataValidation type="list" allowBlank="1" showInputMessage="1" showErrorMessage="1" errorTitle="Probability scale" error="Please select the probability from the drop down list:_x000a_- 1 Unlikely_x000a_- 2 Moderate_x000a_- 3 Likely_x000a_- 4 Almost certain" promptTitle="Urgency scale" prompt="Please select the urgency from the drop down list:_x000a_- 1 Low_x000a_- 2 Moderate_x000a_- 3 High_x000a_- 4 Critical" xr:uid="{00000000-0002-0000-0200-000005000000}">
          <x14:formula1>
            <xm:f>Scales!$A$2:$A$5</xm:f>
          </x14:formula1>
          <x14:formula2>
            <xm:f>0</xm:f>
          </x14:formula2>
          <xm:sqref>E3:E22 E24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MK28"/>
  <sheetViews>
    <sheetView view="pageLayout" topLeftCell="A18" zoomScale="70" zoomScaleNormal="89" zoomScalePageLayoutView="70" workbookViewId="0">
      <selection activeCell="B27" sqref="B27"/>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0</v>
      </c>
      <c r="B2" s="5" t="s">
        <v>1</v>
      </c>
      <c r="C2" s="6" t="s">
        <v>2</v>
      </c>
      <c r="D2" s="7" t="s">
        <v>3</v>
      </c>
      <c r="E2" s="7" t="s">
        <v>4</v>
      </c>
      <c r="F2" s="8" t="s">
        <v>5</v>
      </c>
      <c r="G2" s="8" t="s">
        <v>6</v>
      </c>
      <c r="H2" s="4" t="s">
        <v>48</v>
      </c>
      <c r="I2" s="4" t="s">
        <v>8</v>
      </c>
      <c r="J2" s="4" t="s">
        <v>9</v>
      </c>
      <c r="K2" s="4" t="s">
        <v>10</v>
      </c>
      <c r="L2" s="4" t="s">
        <v>11</v>
      </c>
    </row>
    <row r="3" spans="1:12" ht="40.35" customHeight="1" x14ac:dyDescent="0.25">
      <c r="A3" s="9" t="s">
        <v>37</v>
      </c>
      <c r="B3" s="10" t="s">
        <v>38</v>
      </c>
      <c r="C3" s="11"/>
      <c r="D3" s="12" t="s">
        <v>32</v>
      </c>
      <c r="E3" s="13">
        <v>4</v>
      </c>
      <c r="F3" s="12" t="s">
        <v>20</v>
      </c>
      <c r="G3" s="13">
        <v>3</v>
      </c>
      <c r="H3" s="14">
        <f t="shared" ref="H3:H24" si="0">E3*G3</f>
        <v>12</v>
      </c>
      <c r="I3" s="14">
        <v>12</v>
      </c>
      <c r="J3" s="12" t="s">
        <v>16</v>
      </c>
      <c r="K3" s="12"/>
      <c r="L3" s="12"/>
    </row>
    <row r="4" spans="1:12" ht="40.35" customHeight="1" x14ac:dyDescent="0.25">
      <c r="A4" s="9" t="s">
        <v>39</v>
      </c>
      <c r="B4" s="10" t="s">
        <v>40</v>
      </c>
      <c r="C4" s="11"/>
      <c r="D4" s="12" t="s">
        <v>32</v>
      </c>
      <c r="E4" s="13">
        <v>3</v>
      </c>
      <c r="F4" s="12" t="s">
        <v>20</v>
      </c>
      <c r="G4" s="13">
        <v>4</v>
      </c>
      <c r="H4" s="14">
        <f t="shared" si="0"/>
        <v>12</v>
      </c>
      <c r="I4" s="14">
        <v>12</v>
      </c>
      <c r="J4" s="12" t="s">
        <v>41</v>
      </c>
      <c r="K4" s="12"/>
      <c r="L4" s="12"/>
    </row>
    <row r="5" spans="1:12" ht="40.35" customHeight="1" x14ac:dyDescent="0.25">
      <c r="A5" s="9" t="s">
        <v>22</v>
      </c>
      <c r="B5" s="10" t="s">
        <v>23</v>
      </c>
      <c r="C5" s="11"/>
      <c r="D5" s="12" t="s">
        <v>24</v>
      </c>
      <c r="E5" s="13">
        <v>2</v>
      </c>
      <c r="F5" s="12" t="s">
        <v>20</v>
      </c>
      <c r="G5" s="13">
        <v>4</v>
      </c>
      <c r="H5" s="14">
        <f t="shared" si="0"/>
        <v>8</v>
      </c>
      <c r="I5" s="14">
        <v>8</v>
      </c>
      <c r="J5" s="12" t="s">
        <v>25</v>
      </c>
      <c r="K5" s="12"/>
      <c r="L5" s="12"/>
    </row>
    <row r="6" spans="1:12" ht="40.35" customHeight="1" x14ac:dyDescent="0.25">
      <c r="A6" s="9" t="s">
        <v>30</v>
      </c>
      <c r="B6" s="10" t="s">
        <v>31</v>
      </c>
      <c r="C6" s="11"/>
      <c r="D6" s="12" t="s">
        <v>32</v>
      </c>
      <c r="E6" s="13">
        <v>4</v>
      </c>
      <c r="F6" s="12" t="s">
        <v>20</v>
      </c>
      <c r="G6" s="13">
        <v>2</v>
      </c>
      <c r="H6" s="14">
        <f t="shared" si="0"/>
        <v>8</v>
      </c>
      <c r="I6" s="14">
        <v>8</v>
      </c>
      <c r="J6" s="12" t="s">
        <v>25</v>
      </c>
      <c r="K6" s="12"/>
      <c r="L6" s="12"/>
    </row>
    <row r="7" spans="1:12" ht="40.35" customHeight="1" x14ac:dyDescent="0.25">
      <c r="A7" s="9" t="s">
        <v>17</v>
      </c>
      <c r="B7" s="10" t="s">
        <v>18</v>
      </c>
      <c r="C7" s="11">
        <v>6</v>
      </c>
      <c r="D7" s="12" t="s">
        <v>19</v>
      </c>
      <c r="E7" s="13">
        <v>3</v>
      </c>
      <c r="F7" s="12" t="s">
        <v>20</v>
      </c>
      <c r="G7" s="13">
        <v>2</v>
      </c>
      <c r="H7" s="14">
        <f t="shared" si="0"/>
        <v>6</v>
      </c>
      <c r="I7" s="14">
        <v>6</v>
      </c>
      <c r="J7" s="12" t="s">
        <v>21</v>
      </c>
      <c r="K7" s="12"/>
      <c r="L7" s="12"/>
    </row>
    <row r="8" spans="1:12" ht="40.35" customHeight="1" x14ac:dyDescent="0.25">
      <c r="A8" s="9" t="s">
        <v>12</v>
      </c>
      <c r="B8" s="10" t="s">
        <v>13</v>
      </c>
      <c r="C8" s="11"/>
      <c r="D8" s="12" t="s">
        <v>32</v>
      </c>
      <c r="E8" s="13">
        <v>1</v>
      </c>
      <c r="F8" s="12" t="s">
        <v>20</v>
      </c>
      <c r="G8" s="13">
        <v>3</v>
      </c>
      <c r="H8" s="14">
        <f t="shared" si="0"/>
        <v>3</v>
      </c>
      <c r="I8" s="14">
        <v>3</v>
      </c>
      <c r="J8" s="12" t="s">
        <v>16</v>
      </c>
      <c r="K8" s="12"/>
      <c r="L8" s="12"/>
    </row>
    <row r="9" spans="1:12" ht="40.35" customHeight="1" x14ac:dyDescent="0.25">
      <c r="A9" s="9" t="s">
        <v>45</v>
      </c>
      <c r="B9" s="10" t="s">
        <v>46</v>
      </c>
      <c r="C9" s="11"/>
      <c r="D9" s="12" t="s">
        <v>32</v>
      </c>
      <c r="E9" s="13">
        <v>3</v>
      </c>
      <c r="F9" s="12" t="s">
        <v>20</v>
      </c>
      <c r="G9" s="13">
        <v>1</v>
      </c>
      <c r="H9" s="14">
        <f t="shared" si="0"/>
        <v>3</v>
      </c>
      <c r="I9" s="14">
        <v>3</v>
      </c>
      <c r="J9" s="12" t="s">
        <v>47</v>
      </c>
      <c r="K9" s="12"/>
      <c r="L9" s="12"/>
    </row>
    <row r="10" spans="1:12" ht="40.35" customHeight="1" x14ac:dyDescent="0.25">
      <c r="A10" s="9" t="s">
        <v>26</v>
      </c>
      <c r="B10" s="10" t="s">
        <v>27</v>
      </c>
      <c r="C10" s="11">
        <v>8</v>
      </c>
      <c r="D10" s="12" t="s">
        <v>28</v>
      </c>
      <c r="E10" s="13">
        <v>2</v>
      </c>
      <c r="F10" s="12" t="s">
        <v>20</v>
      </c>
      <c r="G10" s="13">
        <v>1</v>
      </c>
      <c r="H10" s="14">
        <f t="shared" si="0"/>
        <v>2</v>
      </c>
      <c r="I10" s="14">
        <v>2</v>
      </c>
      <c r="J10" s="12" t="s">
        <v>29</v>
      </c>
      <c r="K10" s="12"/>
      <c r="L10" s="12"/>
    </row>
    <row r="11" spans="1:12" ht="40.35" customHeight="1" x14ac:dyDescent="0.25">
      <c r="A11" s="9" t="s">
        <v>33</v>
      </c>
      <c r="B11" s="10" t="s">
        <v>34</v>
      </c>
      <c r="C11" s="11"/>
      <c r="D11" s="12" t="s">
        <v>35</v>
      </c>
      <c r="E11" s="13">
        <v>1</v>
      </c>
      <c r="F11" s="12" t="s">
        <v>20</v>
      </c>
      <c r="G11" s="13">
        <v>2</v>
      </c>
      <c r="H11" s="14">
        <f t="shared" si="0"/>
        <v>2</v>
      </c>
      <c r="I11" s="14">
        <v>6</v>
      </c>
      <c r="J11" s="12" t="s">
        <v>36</v>
      </c>
      <c r="K11" s="12"/>
      <c r="L11" s="12"/>
    </row>
    <row r="12" spans="1:12" ht="40.35" customHeight="1" x14ac:dyDescent="0.25">
      <c r="A12" s="9" t="s">
        <v>42</v>
      </c>
      <c r="B12" s="10" t="s">
        <v>43</v>
      </c>
      <c r="C12" s="11"/>
      <c r="D12" s="12" t="s">
        <v>32</v>
      </c>
      <c r="E12" s="13">
        <v>2</v>
      </c>
      <c r="F12" s="12" t="s">
        <v>20</v>
      </c>
      <c r="G12" s="13">
        <v>1</v>
      </c>
      <c r="H12" s="14">
        <f t="shared" si="0"/>
        <v>2</v>
      </c>
      <c r="I12" s="14">
        <v>2</v>
      </c>
      <c r="J12" s="12" t="s">
        <v>44</v>
      </c>
      <c r="K12" s="12"/>
      <c r="L12" s="12"/>
    </row>
    <row r="13" spans="1:12" ht="40.35" customHeight="1" x14ac:dyDescent="0.25">
      <c r="A13" s="9"/>
      <c r="B13" s="12"/>
      <c r="C13" s="16"/>
      <c r="D13" s="12"/>
      <c r="E13" s="13"/>
      <c r="F13" s="12"/>
      <c r="G13" s="13"/>
      <c r="H13" s="14">
        <f t="shared" si="0"/>
        <v>0</v>
      </c>
      <c r="I13" s="14"/>
      <c r="J13" s="12"/>
      <c r="K13" s="12"/>
      <c r="L13" s="12"/>
    </row>
    <row r="14" spans="1:12" ht="40.35" customHeight="1" x14ac:dyDescent="0.25">
      <c r="A14" s="9"/>
      <c r="B14" s="12"/>
      <c r="C14" s="16"/>
      <c r="D14" s="12"/>
      <c r="E14" s="13"/>
      <c r="F14" s="12"/>
      <c r="G14" s="13"/>
      <c r="H14" s="14">
        <f t="shared" si="0"/>
        <v>0</v>
      </c>
      <c r="I14" s="14"/>
      <c r="J14" s="12"/>
      <c r="K14" s="12"/>
      <c r="L14" s="12"/>
    </row>
    <row r="15" spans="1:12" ht="40.35" customHeight="1" x14ac:dyDescent="0.25">
      <c r="A15" s="9"/>
      <c r="B15" s="12"/>
      <c r="C15" s="16"/>
      <c r="D15" s="12"/>
      <c r="E15" s="13"/>
      <c r="F15" s="12"/>
      <c r="G15" s="13"/>
      <c r="H15" s="14">
        <f t="shared" si="0"/>
        <v>0</v>
      </c>
      <c r="I15" s="14"/>
      <c r="J15" s="12"/>
      <c r="K15" s="12"/>
      <c r="L15" s="12"/>
    </row>
    <row r="16" spans="1:12" ht="40.35" customHeight="1" x14ac:dyDescent="0.25">
      <c r="A16" s="9"/>
      <c r="B16" s="12"/>
      <c r="C16" s="16"/>
      <c r="D16" s="12"/>
      <c r="E16" s="13"/>
      <c r="F16" s="12"/>
      <c r="G16" s="13"/>
      <c r="H16" s="14">
        <f t="shared" si="0"/>
        <v>0</v>
      </c>
      <c r="I16" s="14"/>
      <c r="J16" s="12"/>
      <c r="K16" s="12"/>
      <c r="L16" s="12"/>
    </row>
    <row r="17" spans="1:1025" ht="40.35" customHeight="1" x14ac:dyDescent="0.25">
      <c r="A17" s="9"/>
      <c r="B17" s="12"/>
      <c r="C17" s="16"/>
      <c r="D17" s="12"/>
      <c r="E17" s="13"/>
      <c r="F17" s="12"/>
      <c r="G17" s="13"/>
      <c r="H17" s="14">
        <f t="shared" si="0"/>
        <v>0</v>
      </c>
      <c r="I17" s="14"/>
      <c r="J17" s="12"/>
      <c r="K17" s="12"/>
      <c r="L17" s="12"/>
    </row>
    <row r="18" spans="1:1025" ht="40.35" customHeight="1" x14ac:dyDescent="0.25">
      <c r="A18" s="9"/>
      <c r="B18" s="12"/>
      <c r="C18" s="16"/>
      <c r="D18" s="12"/>
      <c r="E18" s="13"/>
      <c r="F18" s="12"/>
      <c r="G18" s="13"/>
      <c r="H18" s="14">
        <f t="shared" si="0"/>
        <v>0</v>
      </c>
      <c r="I18" s="14"/>
      <c r="J18" s="12"/>
      <c r="K18" s="12"/>
      <c r="L18" s="12"/>
    </row>
    <row r="19" spans="1:1025" ht="40.35" customHeight="1" x14ac:dyDescent="0.25">
      <c r="A19" s="9"/>
      <c r="B19" s="12"/>
      <c r="C19" s="16"/>
      <c r="D19" s="12"/>
      <c r="E19" s="13"/>
      <c r="F19" s="12"/>
      <c r="G19" s="13"/>
      <c r="H19" s="14">
        <f t="shared" si="0"/>
        <v>0</v>
      </c>
      <c r="I19" s="14"/>
      <c r="J19" s="12"/>
      <c r="K19" s="12"/>
      <c r="L19" s="12"/>
    </row>
    <row r="20" spans="1:1025" ht="40.35" customHeight="1" x14ac:dyDescent="0.25">
      <c r="A20" s="9"/>
      <c r="B20" s="12"/>
      <c r="C20" s="16"/>
      <c r="D20" s="12"/>
      <c r="E20" s="13"/>
      <c r="F20" s="12"/>
      <c r="G20" s="13"/>
      <c r="H20" s="14">
        <f t="shared" si="0"/>
        <v>0</v>
      </c>
      <c r="I20" s="14"/>
      <c r="J20" s="12"/>
      <c r="K20" s="12"/>
      <c r="L20" s="12"/>
    </row>
    <row r="21" spans="1:1025" ht="40.35" customHeight="1" x14ac:dyDescent="0.25">
      <c r="A21" s="9"/>
      <c r="B21" s="12"/>
      <c r="C21" s="16"/>
      <c r="D21" s="12"/>
      <c r="E21" s="13"/>
      <c r="F21" s="12"/>
      <c r="G21" s="13"/>
      <c r="H21" s="14">
        <f t="shared" si="0"/>
        <v>0</v>
      </c>
      <c r="I21" s="14"/>
      <c r="J21" s="12"/>
      <c r="K21" s="12"/>
      <c r="L21" s="12"/>
    </row>
    <row r="22" spans="1:1025" ht="40.35" customHeight="1" x14ac:dyDescent="0.25">
      <c r="A22" s="9"/>
      <c r="B22" s="12"/>
      <c r="C22" s="16"/>
      <c r="D22" s="12"/>
      <c r="E22" s="13"/>
      <c r="F22" s="12"/>
      <c r="G22" s="13"/>
      <c r="H22" s="14">
        <f t="shared" si="0"/>
        <v>0</v>
      </c>
      <c r="I22" s="14"/>
      <c r="J22" s="12"/>
      <c r="K22" s="12"/>
      <c r="L22" s="12"/>
    </row>
    <row r="23" spans="1:1025" ht="40.35" customHeight="1" x14ac:dyDescent="0.25">
      <c r="A23" s="9"/>
      <c r="B23" s="12"/>
      <c r="C23" s="16"/>
      <c r="D23" s="12"/>
      <c r="E23" s="13"/>
      <c r="F23" s="12"/>
      <c r="G23" s="13"/>
      <c r="H23" s="14">
        <f t="shared" si="0"/>
        <v>0</v>
      </c>
      <c r="I23" s="14"/>
      <c r="J23" s="12"/>
      <c r="K23" s="12"/>
      <c r="L23" s="12"/>
    </row>
    <row r="24" spans="1:1025" ht="40.35" customHeight="1" x14ac:dyDescent="0.25">
      <c r="A24" s="9"/>
      <c r="B24" s="12"/>
      <c r="C24" s="16"/>
      <c r="D24" s="12"/>
      <c r="E24" s="13"/>
      <c r="F24" s="12"/>
      <c r="G24" s="13"/>
      <c r="H24" s="14">
        <f t="shared" si="0"/>
        <v>0</v>
      </c>
      <c r="I24" s="14"/>
      <c r="J24" s="12"/>
      <c r="K24" s="12"/>
      <c r="L24" s="12"/>
    </row>
    <row r="27" spans="1:1025" x14ac:dyDescent="0.25">
      <c r="B27" s="3"/>
      <c r="C27" s="57" t="s">
        <v>60</v>
      </c>
      <c r="D27" s="57"/>
      <c r="E27" s="57"/>
      <c r="F27" s="57"/>
      <c r="G27" s="57"/>
      <c r="H27" s="57"/>
      <c r="I27" s="57"/>
      <c r="J27" s="57"/>
      <c r="K27" s="57"/>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row>
    <row r="28" spans="1:1025" ht="15" customHeight="1" x14ac:dyDescent="0.25">
      <c r="C28" s="57"/>
      <c r="D28" s="57"/>
      <c r="E28" s="57"/>
      <c r="F28" s="57"/>
      <c r="G28" s="57"/>
      <c r="H28" s="57"/>
      <c r="I28" s="57"/>
      <c r="J28" s="57"/>
      <c r="K28" s="57"/>
    </row>
  </sheetData>
  <autoFilter ref="A2:L2" xr:uid="{00000000-0009-0000-0000-000003000000}"/>
  <mergeCells count="1">
    <mergeCell ref="C27:K28"/>
  </mergeCells>
  <conditionalFormatting sqref="H3:H24">
    <cfRule type="cellIs" dxfId="11" priority="2" operator="greaterThanOrEqual">
      <formula>8</formula>
    </cfRule>
    <cfRule type="cellIs" dxfId="10" priority="3" operator="between">
      <formula>3</formula>
      <formula>7</formula>
    </cfRule>
    <cfRule type="cellIs" dxfId="9" priority="4" operator="between">
      <formula>1</formula>
      <formula>2</formula>
    </cfRule>
  </conditionalFormatting>
  <conditionalFormatting sqref="I3:I24">
    <cfRule type="cellIs" dxfId="8" priority="5" operator="greaterThanOrEqual">
      <formula>8</formula>
    </cfRule>
    <cfRule type="cellIs" dxfId="7" priority="6" operator="between">
      <formula>3</formula>
      <formula>7</formula>
    </cfRule>
    <cfRule type="cellIs" dxfId="6" priority="7" operator="between">
      <formula>1</formula>
      <formula>2</formula>
    </cfRule>
  </conditionalFormatting>
  <dataValidations disablePrompts="1" count="2">
    <dataValidation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sqref="G2" xr:uid="{00000000-0002-0000-0300-000000000000}">
      <formula1>0</formula1>
      <formula2>0</formula2>
    </dataValidation>
    <dataValidation showDropDown="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sqref="E2" xr:uid="{00000000-0002-0000-0300-000001000000}">
      <formula1>0</formula1>
      <formula2>0</formula2>
    </dataValidation>
  </dataValidations>
  <pageMargins left="0.70866141732283472" right="0.70866141732283472" top="0.74803149606299213" bottom="0.74803149606299213" header="0.31496062992125984" footer="0.31496062992125984"/>
  <pageSetup paperSize="9" scale="49" firstPageNumber="0" orientation="landscape" horizontalDpi="300" verticalDpi="300" r:id="rId1"/>
  <headerFooter>
    <oddHeader>&amp;L
&amp;G&amp;C&amp;17PROJECT PRIORITISATION LIST&amp;R&amp;G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300-000002000000}">
          <x14:formula1>
            <xm:f>Scales!$E$2:$E$5</xm:f>
          </x14:formula1>
          <x14:formula2>
            <xm:f>0</xm:f>
          </x14:formula2>
          <xm:sqref>G29:G1025 G25:G26</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300-000003000000}">
          <x14:formula1>
            <xm:f>Scales!$A$2:$A$5</xm:f>
          </x14:formula1>
          <x14:formula2>
            <xm:f>0</xm:f>
          </x14:formula2>
          <xm:sqref>E1 E29:E1025 E25:E26</xm:sqref>
        </x14:dataValidation>
        <x14:dataValidation type="list" allowBlank="1" showInputMessage="1" showErrorMessage="1" errorTitle="Impact scale" error="Plese select impact from the drop down list:_x000a_1 - Insignificat_x000a_2 - Minor_x000a_3 - Major_x000a_4 - Severe" promptTitle="Impact scale" prompt="Please select impact from the drop down list:_x000a_1 - Minor_x000a_2 - Moderate_x000a_3 - Significant_x000a_4 - Extensive" xr:uid="{00000000-0002-0000-0300-000004000000}">
          <x14:formula1>
            <xm:f>Scales!$E$2:$E$5</xm:f>
          </x14:formula1>
          <x14:formula2>
            <xm:f>0</xm:f>
          </x14:formula2>
          <xm:sqref>G3:G24</xm:sqref>
        </x14:dataValidation>
        <x14:dataValidation type="list" allowBlank="1" showInputMessage="1" showErrorMessage="1" errorTitle="Probability scale" error="Please select the probability from the drop down list:_x000a_- 1 Unlikely_x000a_- 2 Moderate_x000a_- 3 Likely_x000a_- 4 Almost certain" promptTitle="Urgency scale" prompt="Please select the urgency from the drop down list:_x000a_- 1 Low_x000a_- 2 Moderate_x000a_- 3 High_x000a_- 4 Critical" xr:uid="{00000000-0002-0000-0300-000005000000}">
          <x14:formula1>
            <xm:f>Scales!$A$2:$A$5</xm:f>
          </x14:formula1>
          <x14:formula2>
            <xm:f>0</xm:f>
          </x14:formula2>
          <xm:sqref>E3:E24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MK24"/>
  <sheetViews>
    <sheetView view="pageLayout" topLeftCell="A14" zoomScale="55" zoomScaleNormal="89" zoomScalePageLayoutView="55" workbookViewId="0">
      <selection activeCell="I28" sqref="I28"/>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0</v>
      </c>
      <c r="B2" s="5" t="s">
        <v>1</v>
      </c>
      <c r="C2" s="6" t="s">
        <v>2</v>
      </c>
      <c r="D2" s="7" t="s">
        <v>3</v>
      </c>
      <c r="E2" s="7" t="s">
        <v>4</v>
      </c>
      <c r="F2" s="8" t="s">
        <v>5</v>
      </c>
      <c r="G2" s="8" t="s">
        <v>6</v>
      </c>
      <c r="H2" s="4" t="s">
        <v>48</v>
      </c>
      <c r="I2" s="4" t="s">
        <v>8</v>
      </c>
      <c r="J2" s="4" t="s">
        <v>9</v>
      </c>
      <c r="K2" s="4" t="s">
        <v>10</v>
      </c>
      <c r="L2" s="4" t="s">
        <v>11</v>
      </c>
    </row>
    <row r="3" spans="1:12" ht="40.35" customHeight="1" x14ac:dyDescent="0.25">
      <c r="A3" s="9" t="s">
        <v>37</v>
      </c>
      <c r="B3" s="10" t="s">
        <v>38</v>
      </c>
      <c r="C3" s="11"/>
      <c r="D3" s="12" t="s">
        <v>32</v>
      </c>
      <c r="E3" s="13">
        <v>4</v>
      </c>
      <c r="F3" s="12" t="s">
        <v>20</v>
      </c>
      <c r="G3" s="11">
        <v>3</v>
      </c>
      <c r="H3" s="25">
        <f t="shared" ref="H3:H22" si="0">E3*G3</f>
        <v>12</v>
      </c>
      <c r="I3" s="25">
        <v>12</v>
      </c>
      <c r="J3" s="12" t="s">
        <v>16</v>
      </c>
      <c r="K3" s="12"/>
      <c r="L3" s="12"/>
    </row>
    <row r="4" spans="1:12" ht="40.35" customHeight="1" x14ac:dyDescent="0.25">
      <c r="A4" s="9" t="s">
        <v>39</v>
      </c>
      <c r="B4" s="10" t="s">
        <v>40</v>
      </c>
      <c r="C4" s="11"/>
      <c r="D4" s="12" t="s">
        <v>32</v>
      </c>
      <c r="E4" s="13">
        <v>3</v>
      </c>
      <c r="F4" s="12" t="s">
        <v>20</v>
      </c>
      <c r="G4" s="11">
        <v>4</v>
      </c>
      <c r="H4" s="25">
        <f t="shared" si="0"/>
        <v>12</v>
      </c>
      <c r="I4" s="25">
        <v>12</v>
      </c>
      <c r="J4" s="12" t="s">
        <v>41</v>
      </c>
      <c r="K4" s="12"/>
      <c r="L4" s="12"/>
    </row>
    <row r="5" spans="1:12" ht="40.35" customHeight="1" x14ac:dyDescent="0.25">
      <c r="A5" s="9" t="s">
        <v>22</v>
      </c>
      <c r="B5" s="10" t="s">
        <v>23</v>
      </c>
      <c r="C5" s="11"/>
      <c r="D5" s="12" t="s">
        <v>24</v>
      </c>
      <c r="E5" s="13">
        <v>2</v>
      </c>
      <c r="F5" s="12" t="s">
        <v>20</v>
      </c>
      <c r="G5" s="11">
        <v>4</v>
      </c>
      <c r="H5" s="25">
        <f t="shared" si="0"/>
        <v>8</v>
      </c>
      <c r="I5" s="25">
        <v>8</v>
      </c>
      <c r="J5" s="12" t="s">
        <v>25</v>
      </c>
      <c r="K5" s="12"/>
      <c r="L5" s="12"/>
    </row>
    <row r="6" spans="1:12" ht="40.35" customHeight="1" x14ac:dyDescent="0.25">
      <c r="A6" s="9" t="s">
        <v>30</v>
      </c>
      <c r="B6" s="10" t="s">
        <v>31</v>
      </c>
      <c r="C6" s="11"/>
      <c r="D6" s="12" t="s">
        <v>32</v>
      </c>
      <c r="E6" s="13">
        <v>4</v>
      </c>
      <c r="F6" s="12" t="s">
        <v>20</v>
      </c>
      <c r="G6" s="11">
        <v>2</v>
      </c>
      <c r="H6" s="25">
        <f t="shared" si="0"/>
        <v>8</v>
      </c>
      <c r="I6" s="25">
        <v>8</v>
      </c>
      <c r="J6" s="12" t="s">
        <v>25</v>
      </c>
      <c r="K6" s="12"/>
      <c r="L6" s="12"/>
    </row>
    <row r="7" spans="1:12" ht="40.35" customHeight="1" x14ac:dyDescent="0.25">
      <c r="A7" s="9" t="s">
        <v>17</v>
      </c>
      <c r="B7" s="26" t="s">
        <v>18</v>
      </c>
      <c r="C7" s="27">
        <v>6</v>
      </c>
      <c r="D7" s="12" t="s">
        <v>19</v>
      </c>
      <c r="E7" s="13">
        <v>3</v>
      </c>
      <c r="F7" s="12" t="s">
        <v>20</v>
      </c>
      <c r="G7" s="11">
        <v>2</v>
      </c>
      <c r="H7" s="25">
        <f t="shared" si="0"/>
        <v>6</v>
      </c>
      <c r="I7" s="25">
        <v>6</v>
      </c>
      <c r="J7" s="12" t="s">
        <v>21</v>
      </c>
      <c r="K7" s="12"/>
      <c r="L7" s="12"/>
    </row>
    <row r="8" spans="1:12" ht="40.35" customHeight="1" x14ac:dyDescent="0.25">
      <c r="A8" s="9" t="s">
        <v>33</v>
      </c>
      <c r="B8" s="26" t="s">
        <v>34</v>
      </c>
      <c r="C8" s="27"/>
      <c r="D8" s="12" t="s">
        <v>35</v>
      </c>
      <c r="E8" s="13">
        <v>1</v>
      </c>
      <c r="F8" s="12" t="s">
        <v>20</v>
      </c>
      <c r="G8" s="11">
        <v>2</v>
      </c>
      <c r="H8" s="25">
        <f t="shared" si="0"/>
        <v>2</v>
      </c>
      <c r="I8" s="25">
        <v>6</v>
      </c>
      <c r="J8" s="12" t="s">
        <v>36</v>
      </c>
      <c r="K8" s="12"/>
      <c r="L8" s="12"/>
    </row>
    <row r="9" spans="1:12" ht="40.35" customHeight="1" x14ac:dyDescent="0.25">
      <c r="A9" s="9" t="s">
        <v>12</v>
      </c>
      <c r="B9" s="10" t="s">
        <v>13</v>
      </c>
      <c r="C9" s="11"/>
      <c r="D9" s="12" t="s">
        <v>32</v>
      </c>
      <c r="E9" s="13">
        <v>1</v>
      </c>
      <c r="F9" s="12" t="s">
        <v>20</v>
      </c>
      <c r="G9" s="11">
        <v>3</v>
      </c>
      <c r="H9" s="25">
        <f t="shared" si="0"/>
        <v>3</v>
      </c>
      <c r="I9" s="25">
        <v>3</v>
      </c>
      <c r="J9" s="12" t="s">
        <v>16</v>
      </c>
      <c r="K9" s="12"/>
      <c r="L9" s="12"/>
    </row>
    <row r="10" spans="1:12" ht="40.35" customHeight="1" x14ac:dyDescent="0.25">
      <c r="A10" s="9" t="s">
        <v>45</v>
      </c>
      <c r="B10" s="10" t="s">
        <v>46</v>
      </c>
      <c r="C10" s="11"/>
      <c r="D10" s="12" t="s">
        <v>32</v>
      </c>
      <c r="E10" s="13">
        <v>3</v>
      </c>
      <c r="F10" s="12" t="s">
        <v>20</v>
      </c>
      <c r="G10" s="11">
        <v>1</v>
      </c>
      <c r="H10" s="25">
        <f t="shared" si="0"/>
        <v>3</v>
      </c>
      <c r="I10" s="25">
        <v>3</v>
      </c>
      <c r="J10" s="12" t="s">
        <v>47</v>
      </c>
      <c r="K10" s="12"/>
      <c r="L10" s="12"/>
    </row>
    <row r="11" spans="1:12" ht="40.35" customHeight="1" x14ac:dyDescent="0.25">
      <c r="A11" s="9" t="s">
        <v>26</v>
      </c>
      <c r="B11" s="10" t="s">
        <v>27</v>
      </c>
      <c r="C11" s="11">
        <v>8</v>
      </c>
      <c r="D11" s="12" t="s">
        <v>28</v>
      </c>
      <c r="E11" s="13">
        <v>2</v>
      </c>
      <c r="F11" s="12" t="s">
        <v>20</v>
      </c>
      <c r="G11" s="11">
        <v>1</v>
      </c>
      <c r="H11" s="25">
        <f t="shared" si="0"/>
        <v>2</v>
      </c>
      <c r="I11" s="25">
        <v>2</v>
      </c>
      <c r="J11" s="12" t="s">
        <v>29</v>
      </c>
      <c r="K11" s="12"/>
      <c r="L11" s="12"/>
    </row>
    <row r="12" spans="1:12" ht="40.35" customHeight="1" x14ac:dyDescent="0.25">
      <c r="A12" s="9" t="s">
        <v>42</v>
      </c>
      <c r="B12" s="10" t="s">
        <v>43</v>
      </c>
      <c r="C12" s="11"/>
      <c r="D12" s="12" t="s">
        <v>32</v>
      </c>
      <c r="E12" s="13">
        <v>2</v>
      </c>
      <c r="F12" s="12" t="s">
        <v>20</v>
      </c>
      <c r="G12" s="11">
        <v>1</v>
      </c>
      <c r="H12" s="25">
        <f t="shared" si="0"/>
        <v>2</v>
      </c>
      <c r="I12" s="25">
        <v>2</v>
      </c>
      <c r="J12" s="12" t="s">
        <v>44</v>
      </c>
      <c r="K12" s="12"/>
      <c r="L12" s="12"/>
    </row>
    <row r="13" spans="1:12" ht="40.35" customHeight="1" x14ac:dyDescent="0.25">
      <c r="A13" s="9"/>
      <c r="B13" s="12"/>
      <c r="C13" s="16"/>
      <c r="D13" s="12"/>
      <c r="E13" s="13"/>
      <c r="F13" s="12"/>
      <c r="G13" s="13"/>
      <c r="H13" s="14">
        <f t="shared" si="0"/>
        <v>0</v>
      </c>
      <c r="I13" s="14"/>
      <c r="J13" s="12"/>
      <c r="K13" s="12"/>
      <c r="L13" s="12"/>
    </row>
    <row r="14" spans="1:12" ht="40.35" customHeight="1" x14ac:dyDescent="0.25">
      <c r="A14" s="9"/>
      <c r="B14" s="12"/>
      <c r="C14" s="16"/>
      <c r="D14" s="12"/>
      <c r="E14" s="13"/>
      <c r="F14" s="12"/>
      <c r="G14" s="13"/>
      <c r="H14" s="14">
        <f t="shared" si="0"/>
        <v>0</v>
      </c>
      <c r="I14" s="14"/>
      <c r="J14" s="12"/>
      <c r="K14" s="12"/>
      <c r="L14" s="12"/>
    </row>
    <row r="15" spans="1:12" ht="40.35" customHeight="1" x14ac:dyDescent="0.25">
      <c r="A15" s="9"/>
      <c r="B15" s="12"/>
      <c r="C15" s="16"/>
      <c r="D15" s="12"/>
      <c r="E15" s="13"/>
      <c r="F15" s="12"/>
      <c r="G15" s="13"/>
      <c r="H15" s="14">
        <f t="shared" si="0"/>
        <v>0</v>
      </c>
      <c r="I15" s="14"/>
      <c r="J15" s="12"/>
      <c r="K15" s="12"/>
      <c r="L15" s="12"/>
    </row>
    <row r="16" spans="1:12" ht="40.35" customHeight="1" x14ac:dyDescent="0.25">
      <c r="A16" s="9"/>
      <c r="B16" s="12"/>
      <c r="C16" s="16"/>
      <c r="D16" s="12"/>
      <c r="E16" s="13"/>
      <c r="F16" s="12"/>
      <c r="G16" s="13"/>
      <c r="H16" s="14">
        <f t="shared" si="0"/>
        <v>0</v>
      </c>
      <c r="I16" s="14"/>
      <c r="J16" s="12"/>
      <c r="K16" s="12"/>
      <c r="L16" s="12"/>
    </row>
    <row r="17" spans="1:12" ht="40.35" customHeight="1" x14ac:dyDescent="0.25">
      <c r="A17" s="9"/>
      <c r="B17" s="12"/>
      <c r="C17" s="16"/>
      <c r="D17" s="12"/>
      <c r="E17" s="13"/>
      <c r="F17" s="12"/>
      <c r="G17" s="13"/>
      <c r="H17" s="14">
        <f t="shared" si="0"/>
        <v>0</v>
      </c>
      <c r="I17" s="14"/>
      <c r="J17" s="12"/>
      <c r="K17" s="12"/>
      <c r="L17" s="12"/>
    </row>
    <row r="18" spans="1:12" ht="40.35" customHeight="1" x14ac:dyDescent="0.25">
      <c r="A18" s="9"/>
      <c r="B18" s="12"/>
      <c r="C18" s="16"/>
      <c r="D18" s="12"/>
      <c r="E18" s="13"/>
      <c r="F18" s="12"/>
      <c r="G18" s="13"/>
      <c r="H18" s="14">
        <f t="shared" si="0"/>
        <v>0</v>
      </c>
      <c r="I18" s="14"/>
      <c r="J18" s="12"/>
      <c r="K18" s="12"/>
      <c r="L18" s="12"/>
    </row>
    <row r="19" spans="1:12" ht="40.35" customHeight="1" x14ac:dyDescent="0.25">
      <c r="A19" s="9"/>
      <c r="B19" s="12"/>
      <c r="C19" s="16"/>
      <c r="D19" s="12"/>
      <c r="E19" s="13"/>
      <c r="F19" s="12"/>
      <c r="G19" s="13"/>
      <c r="H19" s="14">
        <f t="shared" si="0"/>
        <v>0</v>
      </c>
      <c r="I19" s="14"/>
      <c r="J19" s="12"/>
      <c r="K19" s="12"/>
      <c r="L19" s="12"/>
    </row>
    <row r="20" spans="1:12" ht="40.35" customHeight="1" x14ac:dyDescent="0.25">
      <c r="A20" s="9"/>
      <c r="B20" s="12"/>
      <c r="C20" s="16"/>
      <c r="D20" s="12"/>
      <c r="E20" s="13"/>
      <c r="F20" s="12"/>
      <c r="G20" s="13"/>
      <c r="H20" s="14">
        <f t="shared" si="0"/>
        <v>0</v>
      </c>
      <c r="I20" s="14"/>
      <c r="J20" s="12"/>
      <c r="K20" s="12"/>
      <c r="L20" s="12"/>
    </row>
    <row r="21" spans="1:12" ht="40.35" customHeight="1" x14ac:dyDescent="0.25">
      <c r="A21" s="9"/>
      <c r="B21" s="12"/>
      <c r="C21" s="16"/>
      <c r="D21" s="12"/>
      <c r="E21" s="13"/>
      <c r="F21" s="12"/>
      <c r="G21" s="13"/>
      <c r="H21" s="14">
        <f t="shared" si="0"/>
        <v>0</v>
      </c>
      <c r="I21" s="14"/>
      <c r="J21" s="12"/>
      <c r="K21" s="12"/>
      <c r="L21" s="12"/>
    </row>
    <row r="22" spans="1:12" ht="40.35" customHeight="1" x14ac:dyDescent="0.25">
      <c r="A22" s="9"/>
      <c r="B22" s="12"/>
      <c r="C22" s="16"/>
      <c r="D22" s="12"/>
      <c r="E22" s="14"/>
      <c r="F22" s="12"/>
      <c r="G22" s="14"/>
      <c r="H22" s="14">
        <f t="shared" si="0"/>
        <v>0</v>
      </c>
      <c r="I22" s="14"/>
      <c r="J22" s="12"/>
      <c r="K22" s="12"/>
      <c r="L22" s="12"/>
    </row>
    <row r="23" spans="1:12" ht="40.35" customHeight="1" x14ac:dyDescent="0.25">
      <c r="A23" s="42"/>
      <c r="B23" s="43"/>
      <c r="C23" s="58" t="s">
        <v>60</v>
      </c>
      <c r="D23" s="58"/>
      <c r="E23" s="58"/>
      <c r="F23" s="58"/>
      <c r="G23" s="58"/>
      <c r="H23" s="58"/>
      <c r="I23" s="58"/>
      <c r="J23" s="58"/>
      <c r="K23" s="58"/>
      <c r="L23" s="43"/>
    </row>
    <row r="24" spans="1:12" ht="40.35" customHeight="1" x14ac:dyDescent="0.25">
      <c r="A24" s="42"/>
      <c r="B24" s="43"/>
      <c r="C24" s="51"/>
      <c r="D24" s="51"/>
      <c r="E24" s="51"/>
      <c r="F24" s="51"/>
      <c r="G24" s="51"/>
      <c r="H24" s="51"/>
      <c r="I24" s="51"/>
      <c r="J24" s="51"/>
      <c r="K24" s="51"/>
      <c r="L24" s="43"/>
    </row>
  </sheetData>
  <autoFilter ref="A2:L2" xr:uid="{00000000-0009-0000-0000-000004000000}"/>
  <mergeCells count="1">
    <mergeCell ref="C23:K23"/>
  </mergeCells>
  <conditionalFormatting sqref="H3:H22 C24">
    <cfRule type="cellIs" dxfId="5" priority="2" operator="greaterThanOrEqual">
      <formula>8</formula>
    </cfRule>
    <cfRule type="cellIs" dxfId="4" priority="3" operator="between">
      <formula>3</formula>
      <formula>7</formula>
    </cfRule>
    <cfRule type="cellIs" dxfId="3" priority="4" operator="between">
      <formula>1</formula>
      <formula>2</formula>
    </cfRule>
  </conditionalFormatting>
  <conditionalFormatting sqref="I3:I22">
    <cfRule type="cellIs" dxfId="2" priority="5" operator="greaterThanOrEqual">
      <formula>8</formula>
    </cfRule>
    <cfRule type="cellIs" dxfId="1" priority="6" operator="between">
      <formula>3</formula>
      <formula>7</formula>
    </cfRule>
    <cfRule type="cellIs" dxfId="0" priority="7" operator="between">
      <formula>1</formula>
      <formula>2</formula>
    </cfRule>
  </conditionalFormatting>
  <dataValidations disablePrompts="1" count="2">
    <dataValidation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sqref="G2" xr:uid="{00000000-0002-0000-0400-000000000000}">
      <formula1>0</formula1>
      <formula2>0</formula2>
    </dataValidation>
    <dataValidation showDropDown="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sqref="E2" xr:uid="{00000000-0002-0000-0400-000001000000}">
      <formula1>0</formula1>
      <formula2>0</formula2>
    </dataValidation>
  </dataValidations>
  <pageMargins left="0.70866141732283472" right="0.70866141732283472" top="1.1811023622047245" bottom="1.1811023622047245" header="0.31496062992125984" footer="0.31496062992125984"/>
  <pageSetup paperSize="9" scale="48" firstPageNumber="0" orientation="landscape" horizontalDpi="300" verticalDpi="300" r:id="rId1"/>
  <headerFooter>
    <oddHeader>&amp;L
&amp;G&amp;C&amp;17PROJECT PRIORITISATION LIST&amp;R&amp;G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400-000002000000}">
          <x14:formula1>
            <xm:f>Scales!$E$2:$E$5</xm:f>
          </x14:formula1>
          <x14:formula2>
            <xm:f>0</xm:f>
          </x14:formula2>
          <xm:sqref>G25:G1024</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400-000003000000}">
          <x14:formula1>
            <xm:f>Scales!$A$2:$A$5</xm:f>
          </x14:formula1>
          <x14:formula2>
            <xm:f>0</xm:f>
          </x14:formula2>
          <xm:sqref>E1 E25:E1024</xm:sqref>
        </x14:dataValidation>
        <x14:dataValidation type="list" allowBlank="1" showInputMessage="1" showErrorMessage="1" errorTitle="Impact scale" error="Plese select impact from the drop down list:_x000a_1 - Insignificat_x000a_2 - Minor_x000a_3 - Major_x000a_4 - Severe" promptTitle="Impact scale" prompt="Please select impact from the drop down list:_x000a_1 - Minor_x000a_2 - Moderate_x000a_3 - Significant_x000a_4 - Extensive" xr:uid="{00000000-0002-0000-0400-000004000000}">
          <x14:formula1>
            <xm:f>Scales!$E$2:$E$5</xm:f>
          </x14:formula1>
          <x14:formula2>
            <xm:f>0</xm:f>
          </x14:formula2>
          <xm:sqref>G3:G22</xm:sqref>
        </x14:dataValidation>
        <x14:dataValidation type="list" allowBlank="1" showInputMessage="1" showErrorMessage="1" errorTitle="Probability scale" error="Please select the probability from the drop down list:_x000a_- 1 Unlikely_x000a_- 2 Moderate_x000a_- 3 Likely_x000a_- 4 Almost certain" promptTitle="Urgency scale" prompt="Please select the urgency from the drop down list:_x000a_- 1 Low_x000a_- 2 Moderate_x000a_- 3 High_x000a_- 4 Critical" xr:uid="{00000000-0002-0000-0400-000005000000}">
          <x14:formula1>
            <xm:f>Scales!$A$2:$A$5</xm:f>
          </x14:formula1>
          <x14:formula2>
            <xm:f>0</xm:f>
          </x14:formula2>
          <xm:sqref>E3:E22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K9"/>
  <sheetViews>
    <sheetView view="pageLayout" zoomScale="85" zoomScaleNormal="100" zoomScalePageLayoutView="85" workbookViewId="0">
      <selection activeCell="J6" sqref="J6"/>
    </sheetView>
  </sheetViews>
  <sheetFormatPr baseColWidth="10" defaultColWidth="8.85546875" defaultRowHeight="15" x14ac:dyDescent="0.25"/>
  <cols>
    <col min="1" max="1" width="9.140625" customWidth="1"/>
    <col min="2" max="2" width="6" customWidth="1"/>
    <col min="3" max="6" width="15.7109375" customWidth="1"/>
    <col min="7" max="1025" width="9.140625" customWidth="1"/>
  </cols>
  <sheetData>
    <row r="2" spans="1:11" ht="80.099999999999994" customHeight="1" x14ac:dyDescent="0.25">
      <c r="A2" s="59" t="s">
        <v>49</v>
      </c>
      <c r="B2" s="28">
        <v>4</v>
      </c>
      <c r="C2" s="29" t="e">
        <f t="array" aca="1" ref="C2" ca="1">stringconcat(",",IF('Projects Register'!#REF!=4,IF('Projects Register'!#REF!=1,'Projects Register'!$A$3:$A$983,""),""))</f>
        <v>#NAME?</v>
      </c>
      <c r="D2" s="30" t="e">
        <f t="array" aca="1" ref="D2" ca="1">stringconcat(",",IF('Projects Register'!#REF!=4,IF('Projects Register'!#REF!=2,'Projects Register'!$A$3:$A$983,""),""))</f>
        <v>#NAME?</v>
      </c>
      <c r="E2" s="30" t="e">
        <f t="array" aca="1" ref="E2" ca="1">stringconcat(",",IF('Projects Register'!#REF!=4,IF('Projects Register'!#REF!=3,'Projects Register'!$A$3:$A$983,""),""))</f>
        <v>#NAME?</v>
      </c>
      <c r="F2" s="30" t="e">
        <f t="array" aca="1" ref="F2" ca="1">stringconcat(",",IF('Projects Register'!#REF!=4,IF('Projects Register'!#REF!=4,'Projects Register'!$A$3:$A$983,""),""))</f>
        <v>#NAME?</v>
      </c>
      <c r="I2" s="62" t="s">
        <v>60</v>
      </c>
      <c r="J2" s="62"/>
      <c r="K2" s="62"/>
    </row>
    <row r="3" spans="1:11" ht="80.099999999999994" customHeight="1" x14ac:dyDescent="0.25">
      <c r="A3" s="59"/>
      <c r="B3" s="28">
        <v>3</v>
      </c>
      <c r="C3" s="29" t="e">
        <f t="array" aca="1" ref="C3" ca="1">stringconcat(",",IF('Projects Register'!#REF!=3,IF('Projects Register'!#REF!=1,'Projects Register'!$A$3:$A$983,""),""))</f>
        <v>#NAME?</v>
      </c>
      <c r="D3" s="29" t="e">
        <f t="array" aca="1" ref="D3" ca="1">stringconcat(",",IF('Projects Register'!#REF!=3,IF('Projects Register'!#REF!=2,'Projects Register'!$A$3:$A$983,""),""))</f>
        <v>#NAME?</v>
      </c>
      <c r="E3" s="30" t="e">
        <f t="array" aca="1" ref="E3" ca="1">stringconcat(",",IF('Projects Register'!#REF!=3,IF('Projects Register'!#REF!=3,'Projects Register'!$A$3:$A$983,""),""))</f>
        <v>#NAME?</v>
      </c>
      <c r="F3" s="30" t="e">
        <f t="array" aca="1" ref="F3" ca="1">stringconcat(",",IF('Projects Register'!#REF!=3,IF('Projects Register'!#REF!=4,'Projects Register'!$A$3:$A$983,""),""))</f>
        <v>#NAME?</v>
      </c>
      <c r="I3" s="62"/>
      <c r="J3" s="62"/>
      <c r="K3" s="62"/>
    </row>
    <row r="4" spans="1:11" ht="80.099999999999994" customHeight="1" x14ac:dyDescent="0.25">
      <c r="A4" s="59"/>
      <c r="B4" s="28">
        <v>2</v>
      </c>
      <c r="C4" s="31" t="e">
        <f t="array" aca="1" ref="C4" ca="1">stringconcat(",",IF('Projects Register'!#REF!=2,IF('Projects Register'!#REF!=1,'Projects Register'!$A$3:$A$983,""),""))</f>
        <v>#NAME?</v>
      </c>
      <c r="D4" s="29" t="e">
        <f t="array" aca="1" ref="D4" ca="1">stringconcat(",",IF('Projects Register'!#REF!=2,IF('Projects Register'!#REF!=2,'Projects Register'!$A$3:$A$983,""),""))</f>
        <v>#NAME?</v>
      </c>
      <c r="E4" s="29" t="e">
        <f t="array" aca="1" ref="E4" ca="1">stringconcat(",",IF('Projects Register'!#REF!=2,IF('Projects Register'!#REF!=3,'Projects Register'!$A$3:$A$983,""),""))</f>
        <v>#NAME?</v>
      </c>
      <c r="F4" s="30" t="e">
        <f t="array" aca="1" ref="F4" ca="1">stringconcat(",",IF('Projects Register'!#REF!=2,IF('Projects Register'!#REF!=4,'Projects Register'!$A$3:$A$983,""),""))</f>
        <v>#NAME?</v>
      </c>
      <c r="I4" s="62"/>
      <c r="J4" s="62"/>
      <c r="K4" s="62"/>
    </row>
    <row r="5" spans="1:11" ht="80.099999999999994" customHeight="1" x14ac:dyDescent="0.25">
      <c r="A5" s="59"/>
      <c r="B5" s="28">
        <v>1</v>
      </c>
      <c r="C5" s="31" t="e">
        <f t="array" aca="1" ref="C5" ca="1">stringconcat(",",IF('Projects Register'!#REF!=1,IF('Projects Register'!#REF!=1,'Projects Register'!$A$3:$A$983,""),""))</f>
        <v>#NAME?</v>
      </c>
      <c r="D5" s="31" t="e">
        <f t="array" aca="1" ref="D5" ca="1">stringconcat(",",IF('Projects Register'!#REF!=1,IF('Projects Register'!#REF!=2,'Projects Register'!$A$3:$A$983,""),""))</f>
        <v>#NAME?</v>
      </c>
      <c r="E5" s="29" t="e">
        <f t="array" aca="1" ref="E5" ca="1">stringconcat(",",IF('Projects Register'!#REF!=1,IF('Projects Register'!#REF!=3,'Projects Register'!$A$3:$A$983,""),""))</f>
        <v>#NAME?</v>
      </c>
      <c r="F5" s="29" t="e">
        <f t="array" aca="1" ref="F5" ca="1">stringconcat(",",IF('Projects Register'!#REF!=1,IF('Projects Register'!#REF!=4,'Projects Register'!$A$3:$A$983,""),""))</f>
        <v>#NAME?</v>
      </c>
    </row>
    <row r="6" spans="1:11" ht="25.5" customHeight="1" x14ac:dyDescent="0.25">
      <c r="C6" s="28">
        <v>1</v>
      </c>
      <c r="D6" s="28">
        <v>2</v>
      </c>
      <c r="E6" s="28">
        <v>3</v>
      </c>
      <c r="F6" s="28">
        <v>4</v>
      </c>
    </row>
    <row r="7" spans="1:11" ht="30" customHeight="1" x14ac:dyDescent="0.25">
      <c r="C7" s="60" t="s">
        <v>50</v>
      </c>
      <c r="D7" s="60"/>
      <c r="E7" s="60"/>
      <c r="F7" s="60"/>
    </row>
    <row r="9" spans="1:11" x14ac:dyDescent="0.25">
      <c r="C9" s="61"/>
      <c r="D9" s="61"/>
      <c r="E9" s="61"/>
      <c r="F9" s="61"/>
      <c r="G9" s="61"/>
      <c r="H9" s="61"/>
      <c r="I9" s="61"/>
      <c r="J9" s="61"/>
    </row>
  </sheetData>
  <mergeCells count="4">
    <mergeCell ref="A2:A5"/>
    <mergeCell ref="C7:F7"/>
    <mergeCell ref="C9:J9"/>
    <mergeCell ref="I2:K4"/>
  </mergeCells>
  <pageMargins left="0.70866141732283472" right="0.70866141732283472" top="1.3779527559055118" bottom="1.1811023622047245" header="0.51181102362204722" footer="0.51181102362204722"/>
  <pageSetup paperSize="9" firstPageNumber="0" orientation="landscape" horizontalDpi="300" verticalDpi="300" r:id="rId1"/>
  <headerFooter>
    <oddHeader>&amp;L&amp;G&amp;C&amp;17Project Prioritisation Matrix&amp;R&amp;G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3"/>
  <sheetViews>
    <sheetView view="pageLayout" zoomScale="85" zoomScaleNormal="100" zoomScalePageLayoutView="85" workbookViewId="0">
      <selection activeCell="K13" sqref="J13:K13"/>
    </sheetView>
  </sheetViews>
  <sheetFormatPr baseColWidth="10" defaultColWidth="8.85546875" defaultRowHeight="15" x14ac:dyDescent="0.25"/>
  <cols>
    <col min="1" max="1" width="8.42578125" customWidth="1"/>
    <col min="2" max="2" width="3.140625" customWidth="1"/>
    <col min="3" max="3" width="16.42578125" customWidth="1"/>
    <col min="4" max="4" width="3.140625" customWidth="1"/>
    <col min="5" max="5" width="10.140625" customWidth="1"/>
    <col min="6" max="6" width="2.42578125" customWidth="1"/>
    <col min="7" max="7" width="19.42578125" customWidth="1"/>
    <col min="8" max="8" width="3.42578125" customWidth="1"/>
    <col min="9" max="1025" width="9.140625" customWidth="1"/>
  </cols>
  <sheetData>
    <row r="1" spans="1:7" ht="32.25" customHeight="1" x14ac:dyDescent="0.25">
      <c r="A1" s="63" t="s">
        <v>51</v>
      </c>
      <c r="B1" s="63"/>
      <c r="C1" s="63"/>
      <c r="E1" s="63" t="s">
        <v>52</v>
      </c>
      <c r="F1" s="63"/>
      <c r="G1" s="63"/>
    </row>
    <row r="2" spans="1:7" x14ac:dyDescent="0.25">
      <c r="A2" s="32">
        <v>1</v>
      </c>
      <c r="B2" s="33"/>
      <c r="C2" s="33" t="s">
        <v>53</v>
      </c>
      <c r="E2" s="32">
        <v>1</v>
      </c>
      <c r="F2" s="33"/>
      <c r="G2" s="33" t="s">
        <v>54</v>
      </c>
    </row>
    <row r="3" spans="1:7" x14ac:dyDescent="0.25">
      <c r="A3" s="32">
        <v>2</v>
      </c>
      <c r="B3" s="33"/>
      <c r="C3" s="33" t="s">
        <v>55</v>
      </c>
      <c r="E3" s="32">
        <v>2</v>
      </c>
      <c r="F3" s="33"/>
      <c r="G3" s="33" t="s">
        <v>55</v>
      </c>
    </row>
    <row r="4" spans="1:7" x14ac:dyDescent="0.25">
      <c r="A4" s="32">
        <v>3</v>
      </c>
      <c r="B4" s="33"/>
      <c r="C4" s="33" t="s">
        <v>56</v>
      </c>
      <c r="E4" s="32">
        <v>3</v>
      </c>
      <c r="F4" s="33"/>
      <c r="G4" s="33" t="s">
        <v>57</v>
      </c>
    </row>
    <row r="5" spans="1:7" x14ac:dyDescent="0.25">
      <c r="A5" s="32">
        <v>4</v>
      </c>
      <c r="B5" s="33"/>
      <c r="C5" s="33" t="s">
        <v>58</v>
      </c>
      <c r="E5" s="32">
        <v>4</v>
      </c>
      <c r="F5" s="33"/>
      <c r="G5" s="33" t="s">
        <v>59</v>
      </c>
    </row>
    <row r="6" spans="1:7" x14ac:dyDescent="0.25">
      <c r="B6" s="34"/>
      <c r="C6" s="34"/>
    </row>
    <row r="7" spans="1:7" ht="22.5" x14ac:dyDescent="0.35">
      <c r="G7" s="41"/>
    </row>
    <row r="8" spans="1:7" ht="15" customHeight="1" x14ac:dyDescent="0.25">
      <c r="A8" s="62" t="s">
        <v>60</v>
      </c>
      <c r="B8" s="62"/>
      <c r="C8" s="62"/>
      <c r="D8" s="62"/>
      <c r="E8" s="62"/>
      <c r="F8" s="62"/>
      <c r="G8" s="62"/>
    </row>
    <row r="9" spans="1:7" x14ac:dyDescent="0.25">
      <c r="A9" s="62"/>
      <c r="B9" s="62"/>
      <c r="C9" s="62"/>
      <c r="D9" s="62"/>
      <c r="E9" s="62"/>
      <c r="F9" s="62"/>
      <c r="G9" s="62"/>
    </row>
    <row r="10" spans="1:7" x14ac:dyDescent="0.25">
      <c r="A10" s="62"/>
      <c r="B10" s="62"/>
      <c r="C10" s="62"/>
      <c r="D10" s="62"/>
      <c r="E10" s="62"/>
      <c r="F10" s="62"/>
      <c r="G10" s="62"/>
    </row>
    <row r="11" spans="1:7" x14ac:dyDescent="0.25">
      <c r="A11" s="62"/>
      <c r="B11" s="62"/>
      <c r="C11" s="62"/>
      <c r="D11" s="62"/>
      <c r="E11" s="62"/>
      <c r="F11" s="62"/>
      <c r="G11" s="62"/>
    </row>
    <row r="12" spans="1:7" x14ac:dyDescent="0.25">
      <c r="A12" s="62"/>
      <c r="B12" s="62"/>
      <c r="C12" s="62"/>
      <c r="D12" s="62"/>
      <c r="E12" s="62"/>
      <c r="F12" s="62"/>
      <c r="G12" s="62"/>
    </row>
    <row r="13" spans="1:7" x14ac:dyDescent="0.25">
      <c r="A13" s="62"/>
      <c r="B13" s="62"/>
      <c r="C13" s="62"/>
      <c r="D13" s="62"/>
      <c r="E13" s="62"/>
      <c r="F13" s="62"/>
      <c r="G13" s="62"/>
    </row>
  </sheetData>
  <mergeCells count="3">
    <mergeCell ref="A1:C1"/>
    <mergeCell ref="E1:G1"/>
    <mergeCell ref="A8:G13"/>
  </mergeCells>
  <pageMargins left="0.70866141732283472" right="0.70866141732283472" top="1.5748031496062993" bottom="1.1811023622047245" header="0.51181102362204722" footer="0.51181102362204722"/>
  <pageSetup paperSize="9" firstPageNumber="0" orientation="landscape" horizontalDpi="300" verticalDpi="300" r:id="rId1"/>
  <headerFooter>
    <oddHeader>&amp;L
&amp;G&amp;C&amp;17Project Prioritisation Scales&amp;R&amp;G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7"/>
  <sheetViews>
    <sheetView view="pageLayout" zoomScale="70" zoomScaleNormal="100" zoomScalePageLayoutView="70" workbookViewId="0">
      <selection activeCell="J6" sqref="J6"/>
    </sheetView>
  </sheetViews>
  <sheetFormatPr baseColWidth="10" defaultColWidth="8.85546875" defaultRowHeight="15" x14ac:dyDescent="0.25"/>
  <cols>
    <col min="1" max="1" width="9.140625" customWidth="1"/>
    <col min="2" max="2" width="6" customWidth="1"/>
    <col min="3" max="6" width="15.7109375" customWidth="1"/>
    <col min="7" max="1025" width="9.140625" customWidth="1"/>
  </cols>
  <sheetData>
    <row r="2" spans="1:11" ht="80.099999999999994" customHeight="1" x14ac:dyDescent="0.25">
      <c r="A2" s="64" t="s">
        <v>49</v>
      </c>
      <c r="B2" s="35">
        <v>4</v>
      </c>
      <c r="C2" s="36">
        <v>4</v>
      </c>
      <c r="D2" s="37">
        <v>8</v>
      </c>
      <c r="E2" s="37">
        <v>12</v>
      </c>
      <c r="F2" s="37">
        <v>16</v>
      </c>
      <c r="I2" s="62" t="s">
        <v>60</v>
      </c>
      <c r="J2" s="62"/>
      <c r="K2" s="62"/>
    </row>
    <row r="3" spans="1:11" ht="80.099999999999994" customHeight="1" x14ac:dyDescent="0.25">
      <c r="A3" s="64"/>
      <c r="B3" s="35">
        <v>3</v>
      </c>
      <c r="C3" s="36">
        <v>3</v>
      </c>
      <c r="D3" s="36">
        <v>6</v>
      </c>
      <c r="E3" s="37">
        <v>9</v>
      </c>
      <c r="F3" s="37">
        <v>12</v>
      </c>
      <c r="I3" s="62"/>
      <c r="J3" s="62"/>
      <c r="K3" s="62"/>
    </row>
    <row r="4" spans="1:11" ht="80.099999999999994" customHeight="1" x14ac:dyDescent="0.25">
      <c r="A4" s="64"/>
      <c r="B4" s="35">
        <v>2</v>
      </c>
      <c r="C4" s="38">
        <v>2</v>
      </c>
      <c r="D4" s="36">
        <v>4</v>
      </c>
      <c r="E4" s="36">
        <v>6</v>
      </c>
      <c r="F4" s="37">
        <v>8</v>
      </c>
      <c r="I4" s="62"/>
      <c r="J4" s="62"/>
      <c r="K4" s="62"/>
    </row>
    <row r="5" spans="1:11" ht="80.099999999999994" customHeight="1" x14ac:dyDescent="0.25">
      <c r="A5" s="64"/>
      <c r="B5" s="35">
        <v>1</v>
      </c>
      <c r="C5" s="38">
        <v>1</v>
      </c>
      <c r="D5" s="38">
        <v>2</v>
      </c>
      <c r="E5" s="36">
        <v>3</v>
      </c>
      <c r="F5" s="36">
        <v>4</v>
      </c>
    </row>
    <row r="6" spans="1:11" ht="25.5" customHeight="1" x14ac:dyDescent="0.35">
      <c r="A6" s="39"/>
      <c r="B6" s="40"/>
      <c r="C6" s="35">
        <v>1</v>
      </c>
      <c r="D6" s="35">
        <v>2</v>
      </c>
      <c r="E6" s="35">
        <v>3</v>
      </c>
      <c r="F6" s="35">
        <v>4</v>
      </c>
    </row>
    <row r="7" spans="1:11" ht="30" customHeight="1" x14ac:dyDescent="0.25">
      <c r="A7" s="39"/>
      <c r="B7" s="39"/>
      <c r="C7" s="65" t="s">
        <v>50</v>
      </c>
      <c r="D7" s="65"/>
      <c r="E7" s="65"/>
      <c r="F7" s="65"/>
    </row>
  </sheetData>
  <mergeCells count="3">
    <mergeCell ref="A2:A5"/>
    <mergeCell ref="C7:F7"/>
    <mergeCell ref="I2:K4"/>
  </mergeCells>
  <pageMargins left="0.70866141732283472" right="0.70866141732283472" top="1.5748031496062993" bottom="1.1811023622047245" header="0.51181102362204722" footer="0.51181102362204722"/>
  <pageSetup paperSize="9" firstPageNumber="0" orientation="landscape" horizontalDpi="300" verticalDpi="300" r:id="rId1"/>
  <headerFooter>
    <oddHeader>&amp;L
&amp;G&amp;C&amp;17Project Prioritisation Matrix&amp;R&amp;G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Projects Register</vt:lpstr>
      <vt:lpstr>Projects Register (01)</vt:lpstr>
      <vt:lpstr>Projects Register (02)</vt:lpstr>
      <vt:lpstr>Projects Register (03)</vt:lpstr>
      <vt:lpstr>Projects Register (04)</vt:lpstr>
      <vt:lpstr>Prioritisation Matrix</vt:lpstr>
      <vt:lpstr>Scales</vt:lpstr>
      <vt:lpstr>Prioritisation Matrix 2</vt:lpstr>
      <vt:lpstr>'Projects Register'!Druckbereich</vt:lpstr>
      <vt:lpstr>'Projects Register (01)'!Druckbereich</vt:lpstr>
      <vt:lpstr>'Projects Register (02)'!Druckbereich</vt:lpstr>
      <vt:lpstr>'Projects Register (03)'!Druckbereich</vt:lpstr>
      <vt:lpstr>'Projects Register (04)'!Druckbereich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 of Orange</dc:creator>
  <dc:description/>
  <cp:lastModifiedBy>Sarah Duttenhoefer</cp:lastModifiedBy>
  <cp:revision>1</cp:revision>
  <cp:lastPrinted>2019-01-02T00:03:56Z</cp:lastPrinted>
  <dcterms:created xsi:type="dcterms:W3CDTF">2016-12-29T08:27:04Z</dcterms:created>
  <dcterms:modified xsi:type="dcterms:W3CDTF">2020-01-08T10:39:13Z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